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192.168.11.185\share2021\share\E.   公募講座（ゼミ／連携講座を含む）\03　募集要項・申請書\2025a前期\01_共育講座\市民・市民団体\"/>
    </mc:Choice>
  </mc:AlternateContent>
  <xr:revisionPtr revIDLastSave="0" documentId="13_ncr:1_{695A1806-BBB9-4E11-8A9F-823EE5CF816A}" xr6:coauthVersionLast="47" xr6:coauthVersionMax="47" xr10:uidLastSave="{00000000-0000-0000-0000-000000000000}"/>
  <bookViews>
    <workbookView xWindow="-110" yWindow="-110" windowWidth="19420" windowHeight="10300" xr2:uid="{00000000-000D-0000-FFFF-FFFF00000000}"/>
  </bookViews>
  <sheets>
    <sheet name="【申請書】様式1-1と1-2" sheetId="1" r:id="rId1"/>
    <sheet name="【申請書】様式2 " sheetId="11" r:id="rId2"/>
    <sheet name="【収支予算書】様式3 " sheetId="13" r:id="rId3"/>
    <sheet name="ガイドブック掲載イメージ（様式2から反映）" sheetId="10" r:id="rId4"/>
    <sheet name="参考 SDGｓについて" sheetId="12" r:id="rId5"/>
  </sheets>
  <definedNames>
    <definedName name="_xlnm.Print_Area" localSheetId="2">'【収支予算書】様式3 '!$A$1:$AJ$50</definedName>
    <definedName name="_xlnm.Print_Area" localSheetId="0">'【申請書】様式1-1と1-2'!$A$1:$AT$99</definedName>
    <definedName name="_xlnm.Print_Area" localSheetId="1">'【申請書】様式2 '!$A$1:$AY$62</definedName>
    <definedName name="_xlnm.Print_Area" localSheetId="3">'ガイドブック掲載イメージ（様式2から反映）'!$A$1:$L$76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18" i="11" l="1"/>
  <c r="S18" i="11"/>
  <c r="AH49" i="13" l="1"/>
  <c r="AH47" i="13"/>
  <c r="AH45" i="13"/>
  <c r="AH40" i="13"/>
  <c r="AH30" i="13"/>
  <c r="AH50" i="13" s="1"/>
  <c r="AH22" i="13"/>
  <c r="AH20" i="13"/>
  <c r="AH17" i="13"/>
  <c r="AH14" i="13"/>
  <c r="AH9" i="13"/>
  <c r="AN38" i="11"/>
  <c r="S38" i="11"/>
  <c r="AN34" i="11"/>
  <c r="S34" i="11"/>
  <c r="AN30" i="11"/>
  <c r="S30" i="11"/>
  <c r="AN26" i="11"/>
  <c r="S26" i="11"/>
  <c r="AN22" i="11"/>
  <c r="S22" i="11"/>
  <c r="BC10" i="11"/>
  <c r="BC12" i="11"/>
  <c r="BC41" i="11" l="1"/>
  <c r="BC40" i="11"/>
  <c r="AZ40" i="11"/>
  <c r="BC39" i="11"/>
  <c r="AZ39" i="11"/>
  <c r="BE38" i="11"/>
  <c r="BD38" i="11"/>
  <c r="BC38" i="11"/>
  <c r="BC37" i="11"/>
  <c r="BC36" i="11"/>
  <c r="AZ36" i="11"/>
  <c r="BC35" i="11"/>
  <c r="AZ35" i="11"/>
  <c r="BE34" i="11"/>
  <c r="BD34" i="11"/>
  <c r="BC34" i="11"/>
  <c r="AZ8" i="11"/>
  <c r="BE22" i="11"/>
  <c r="BE30" i="11"/>
  <c r="BD30" i="11"/>
  <c r="BE26" i="11"/>
  <c r="BD26" i="11"/>
  <c r="BD22" i="11"/>
  <c r="BD18" i="11"/>
  <c r="BE18" i="11"/>
  <c r="BC33" i="11"/>
  <c r="BC32" i="11"/>
  <c r="BC31" i="11"/>
  <c r="BC30" i="11"/>
  <c r="BC29" i="11"/>
  <c r="BC28" i="11"/>
  <c r="BC27" i="11"/>
  <c r="BC26" i="11"/>
  <c r="BC25" i="11"/>
  <c r="BC24" i="11"/>
  <c r="BC23" i="11"/>
  <c r="BC22" i="11"/>
  <c r="BC21" i="11"/>
  <c r="BC20" i="11"/>
  <c r="BC19" i="11"/>
  <c r="BC18" i="11"/>
  <c r="BE11" i="11"/>
  <c r="BC11" i="11"/>
  <c r="BK10" i="11"/>
  <c r="BI10" i="11"/>
  <c r="BG10" i="11"/>
  <c r="BE10" i="11"/>
  <c r="AZ7" i="11"/>
  <c r="AZ52" i="11"/>
  <c r="AZ32" i="11"/>
  <c r="AZ31" i="11"/>
  <c r="AZ28" i="11"/>
  <c r="AZ27" i="11"/>
  <c r="AZ24" i="11"/>
  <c r="AZ23" i="11"/>
  <c r="AZ20" i="11"/>
  <c r="AZ19" i="11"/>
  <c r="AZ9" i="11"/>
  <c r="A1" i="13"/>
  <c r="B2" i="11"/>
  <c r="L21" i="13"/>
  <c r="L16" i="13"/>
  <c r="AL12" i="13"/>
  <c r="AL11" i="13"/>
  <c r="AL10" i="13"/>
  <c r="AL9" i="13"/>
  <c r="AH8" i="13"/>
  <c r="AH29" i="13" s="1"/>
  <c r="L19" i="13" l="1"/>
  <c r="L13" i="13"/>
  <c r="A4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なごや環境大学実行委員会事務局</author>
  </authors>
  <commentList>
    <comment ref="AJ5" authorId="0" shapeId="0" xr:uid="{00000000-0006-0000-0000-000001000000}">
      <text>
        <r>
          <rPr>
            <sz val="9"/>
            <color indexed="81"/>
            <rFont val="MS P ゴシック"/>
            <family val="3"/>
            <charset val="128"/>
          </rPr>
          <t xml:space="preserve">以後クリーム色セルに入力または選択。
</t>
        </r>
      </text>
    </comment>
    <comment ref="AG34" authorId="1" shapeId="0" xr:uid="{00000000-0006-0000-0000-000003000000}">
      <text>
        <r>
          <rPr>
            <b/>
            <sz val="9"/>
            <color indexed="81"/>
            <rFont val="MS P ゴシック"/>
            <family val="3"/>
            <charset val="128"/>
          </rPr>
          <t>SDGs17の目標:</t>
        </r>
        <r>
          <rPr>
            <sz val="9"/>
            <color indexed="81"/>
            <rFont val="MS P ゴシック"/>
            <family val="3"/>
            <charset val="128"/>
          </rPr>
          <t xml:space="preserve">
1 貧困をなくそう 
2 飢饉をゼロに 
3 全ての人に健康と福祉を 
4 質の高い教育をみんなに 
5 ジェンダー平等を実現しよう 
6 安全な水とトイレを世界中に 
7 エネルギーをみんなにそしてクリーンに 
8 働きがいも経済成長も 
9 産業と技術革新の基盤をつくろう 
10 人や国の不平等をなくそう 
11 住み続けられるまちづくりを 
12 つくる責任つかう責任 
13 気候変動に具体的な対策を 
14 海の豊かさを守ろう 
15 陸の豊かさも守ろう 
16 平和と公正をすべての人に 
17 パートナーシップで目標を達成しよう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なごや環境大学実行委員会事務局</author>
    <author>pc</author>
    <author>Kdaito</author>
    <author>なごや環境大学事務局1</author>
  </authors>
  <commentList>
    <comment ref="L5" authorId="0" shapeId="0" xr:uid="{00000000-0006-0000-0200-000001000000}">
      <text>
        <r>
          <rPr>
            <sz val="9"/>
            <color indexed="81"/>
            <rFont val="MS P ゴシック"/>
            <family val="3"/>
            <charset val="128"/>
          </rPr>
          <t xml:space="preserve">以下クリーム色のセルに入力
</t>
        </r>
      </text>
    </comment>
    <comment ref="AH14" authorId="1" shapeId="0" xr:uid="{00000000-0006-0000-0200-000002000000}">
      <text>
        <r>
          <rPr>
            <b/>
            <sz val="11"/>
            <color indexed="81"/>
            <rFont val="MS P ゴシック"/>
            <family val="3"/>
            <charset val="128"/>
          </rPr>
          <t>B保険料、C材料費、D飲食費はなごや環境大学の負担金対象外のため、受講者から徴収しない場合（＝支出の部と一致しない場合）の差額はすべて企画団体の自己負担金として計上してください</t>
        </r>
      </text>
    </comment>
    <comment ref="AH22" authorId="2" shapeId="0" xr:uid="{00000000-0006-0000-0200-000003000000}">
      <text>
        <r>
          <rPr>
            <b/>
            <sz val="11"/>
            <color indexed="81"/>
            <rFont val="ＭＳ Ｐゴシック"/>
            <family val="3"/>
            <charset val="128"/>
          </rPr>
          <t>受講料を無料又は300円未満に設定する場合は、「300円(300円未満は差額）×延定員」を企画団体の自己負担金として計上してください</t>
        </r>
      </text>
    </comment>
    <comment ref="AH28" authorId="3" shapeId="0" xr:uid="{00000000-0006-0000-0200-000004000000}">
      <text>
        <r>
          <rPr>
            <sz val="9"/>
            <color indexed="81"/>
            <rFont val="MS P ゴシック"/>
            <family val="3"/>
            <charset val="128"/>
          </rPr>
          <t>●実行委員会負担金
講座１コマ（回）当たり上限3万円。
※ただし１講座につき上限10万円まで。
　</t>
        </r>
      </text>
    </comment>
    <comment ref="AH29" authorId="3" shapeId="0" xr:uid="{00000000-0006-0000-0200-000005000000}">
      <text>
        <r>
          <rPr>
            <b/>
            <sz val="11"/>
            <color indexed="81"/>
            <rFont val="MS P ゴシック"/>
            <family val="3"/>
            <charset val="128"/>
          </rPr>
          <t>収入総計と支出総計を一致させてください</t>
        </r>
      </text>
    </comment>
    <comment ref="L34" authorId="0" shapeId="0" xr:uid="{104109EB-003D-426B-BED5-35B0CF818465}">
      <text>
        <r>
          <rPr>
            <b/>
            <sz val="11"/>
            <color indexed="81"/>
            <rFont val="MS P ゴシック"/>
            <family val="3"/>
            <charset val="128"/>
          </rPr>
          <t>以下、用途を詳細に記入入してください</t>
        </r>
      </text>
    </comment>
    <comment ref="AH50" authorId="3" shapeId="0" xr:uid="{00000000-0006-0000-0200-000006000000}">
      <text>
        <r>
          <rPr>
            <b/>
            <sz val="11"/>
            <color indexed="81"/>
            <rFont val="MS P ゴシック"/>
            <family val="3"/>
            <charset val="128"/>
          </rPr>
          <t>支出総計と収入総計を一致させてください</t>
        </r>
      </text>
    </comment>
  </commentList>
</comments>
</file>

<file path=xl/sharedStrings.xml><?xml version="1.0" encoding="utf-8"?>
<sst xmlns="http://schemas.openxmlformats.org/spreadsheetml/2006/main" count="434" uniqueCount="232">
  <si>
    <t>様式１-１　市民・市民団体用</t>
    <rPh sb="0" eb="2">
      <t>ヨウシキ</t>
    </rPh>
    <rPh sb="6" eb="8">
      <t>シミン</t>
    </rPh>
    <rPh sb="9" eb="11">
      <t>シミン</t>
    </rPh>
    <rPh sb="11" eb="13">
      <t>ダンタイ</t>
    </rPh>
    <rPh sb="13" eb="14">
      <t>ヨウ</t>
    </rPh>
    <phoneticPr fontId="2"/>
  </si>
  <si>
    <t>なごや環境大学　共育講座　申請書</t>
    <rPh sb="3" eb="5">
      <t>カンキョウ</t>
    </rPh>
    <rPh sb="5" eb="7">
      <t>ダイガク</t>
    </rPh>
    <rPh sb="8" eb="9">
      <t>トモ</t>
    </rPh>
    <rPh sb="9" eb="10">
      <t>ソダ</t>
    </rPh>
    <rPh sb="10" eb="12">
      <t>コウザ</t>
    </rPh>
    <rPh sb="13" eb="16">
      <t>シンセイショ</t>
    </rPh>
    <phoneticPr fontId="2"/>
  </si>
  <si>
    <t>西暦</t>
    <rPh sb="0" eb="2">
      <t>セイレキ</t>
    </rPh>
    <phoneticPr fontId="2"/>
  </si>
  <si>
    <t>年</t>
    <rPh sb="0" eb="1">
      <t>ネン</t>
    </rPh>
    <phoneticPr fontId="2"/>
  </si>
  <si>
    <t>月</t>
    <rPh sb="0" eb="1">
      <t>ガツ</t>
    </rPh>
    <phoneticPr fontId="2"/>
  </si>
  <si>
    <t>日</t>
    <rPh sb="0" eb="1">
      <t>ヒ</t>
    </rPh>
    <phoneticPr fontId="2"/>
  </si>
  <si>
    <t>「なごや環境大学」実行委員会委員長　あて</t>
    <rPh sb="4" eb="6">
      <t>カンキョウ</t>
    </rPh>
    <rPh sb="6" eb="8">
      <t>ダイガク</t>
    </rPh>
    <rPh sb="9" eb="11">
      <t>ジッコウ</t>
    </rPh>
    <rPh sb="11" eb="14">
      <t>イインカイ</t>
    </rPh>
    <rPh sb="14" eb="17">
      <t>イインチョウ</t>
    </rPh>
    <phoneticPr fontId="2"/>
  </si>
  <si>
    <t>「なごや環境大学共育講座」について、下記のとおり申請します。</t>
    <phoneticPr fontId="2"/>
  </si>
  <si>
    <t>【申請団体について】</t>
    <rPh sb="1" eb="3">
      <t>シンセイ</t>
    </rPh>
    <rPh sb="3" eb="5">
      <t>ダンタイ</t>
    </rPh>
    <phoneticPr fontId="2"/>
  </si>
  <si>
    <t>フレッシュ枠</t>
    <rPh sb="5" eb="6">
      <t>ワク</t>
    </rPh>
    <phoneticPr fontId="2"/>
  </si>
  <si>
    <t>一般枠</t>
    <rPh sb="0" eb="2">
      <t>イッパン</t>
    </rPh>
    <rPh sb="2" eb="3">
      <t>ワク</t>
    </rPh>
    <phoneticPr fontId="2"/>
  </si>
  <si>
    <t>「身近な環境」から「地球環境」まで幅広い分野</t>
  </si>
  <si>
    <t>申請区分に従った経費負担金を希望</t>
    <rPh sb="0" eb="2">
      <t>シンセイ</t>
    </rPh>
    <rPh sb="2" eb="4">
      <t>クブン</t>
    </rPh>
    <rPh sb="5" eb="6">
      <t>シタガ</t>
    </rPh>
    <rPh sb="8" eb="10">
      <t>ケイヒ</t>
    </rPh>
    <rPh sb="10" eb="13">
      <t>フタンキン</t>
    </rPh>
    <rPh sb="14" eb="16">
      <t>キボウ</t>
    </rPh>
    <phoneticPr fontId="2"/>
  </si>
  <si>
    <t>低炭素都市2050 なごや戦略</t>
    <phoneticPr fontId="2"/>
  </si>
  <si>
    <t>他から補助金をもらっているなど、なごや環境大学からの経費負担金不要</t>
    <rPh sb="0" eb="1">
      <t>ホカ</t>
    </rPh>
    <rPh sb="3" eb="6">
      <t>ホジョキン</t>
    </rPh>
    <rPh sb="19" eb="21">
      <t>カンキョウ</t>
    </rPh>
    <rPh sb="21" eb="23">
      <t>ダイガク</t>
    </rPh>
    <rPh sb="26" eb="28">
      <t>ケイヒ</t>
    </rPh>
    <rPh sb="28" eb="31">
      <t>フタンキン</t>
    </rPh>
    <rPh sb="31" eb="33">
      <t>フヨウ</t>
    </rPh>
    <phoneticPr fontId="2"/>
  </si>
  <si>
    <t>生物多様性2050 なごや戦略</t>
    <phoneticPr fontId="2"/>
  </si>
  <si>
    <t>団体名</t>
    <rPh sb="0" eb="2">
      <t>ダンタイ</t>
    </rPh>
    <rPh sb="2" eb="3">
      <t>メイ</t>
    </rPh>
    <phoneticPr fontId="2"/>
  </si>
  <si>
    <t>2007年度以前</t>
    <phoneticPr fontId="2"/>
  </si>
  <si>
    <t>2007年度以前/2008年度～2011年度</t>
    <phoneticPr fontId="2"/>
  </si>
  <si>
    <t>2007年度以前/2008年度～2011年度/2012年度～2015年度</t>
    <phoneticPr fontId="2"/>
  </si>
  <si>
    <t>（氏名）</t>
    <rPh sb="1" eb="3">
      <t>シメイ</t>
    </rPh>
    <phoneticPr fontId="2"/>
  </si>
  <si>
    <t>（役職）</t>
    <phoneticPr fontId="2"/>
  </si>
  <si>
    <t>2007年度以前/2012年度～2015年度</t>
    <phoneticPr fontId="2"/>
  </si>
  <si>
    <t>2008年度～2011年度</t>
    <phoneticPr fontId="2"/>
  </si>
  <si>
    <t>〒</t>
    <phoneticPr fontId="2"/>
  </si>
  <si>
    <t>半角数字7桁で入力ください</t>
    <rPh sb="0" eb="2">
      <t>ハンカク</t>
    </rPh>
    <rPh sb="2" eb="4">
      <t>スウジ</t>
    </rPh>
    <rPh sb="5" eb="6">
      <t>ケタ</t>
    </rPh>
    <rPh sb="7" eb="9">
      <t>ニュウリョク</t>
    </rPh>
    <phoneticPr fontId="2"/>
  </si>
  <si>
    <t>2008年度～2011年度/2012年度～2015年度</t>
    <phoneticPr fontId="2"/>
  </si>
  <si>
    <t>2012年度～2015年度</t>
    <phoneticPr fontId="2"/>
  </si>
  <si>
    <t>無し</t>
    <phoneticPr fontId="2"/>
  </si>
  <si>
    <t>ふりがな</t>
    <phoneticPr fontId="2"/>
  </si>
  <si>
    <t>②自然共生（生物多様性・気象・自然体験）</t>
    <rPh sb="1" eb="3">
      <t>シゼン</t>
    </rPh>
    <rPh sb="3" eb="5">
      <t>キョウセイ</t>
    </rPh>
    <rPh sb="6" eb="8">
      <t>セイブツ</t>
    </rPh>
    <rPh sb="8" eb="11">
      <t>タヨウセイ</t>
    </rPh>
    <rPh sb="12" eb="14">
      <t>キショウ</t>
    </rPh>
    <rPh sb="15" eb="17">
      <t>シゼン</t>
    </rPh>
    <rPh sb="17" eb="19">
      <t>タイケン</t>
    </rPh>
    <phoneticPr fontId="2"/>
  </si>
  <si>
    <t>③資源循環（３R・ごみ問題・産業廃棄物）</t>
    <rPh sb="1" eb="3">
      <t>シゲン</t>
    </rPh>
    <rPh sb="3" eb="5">
      <t>ジュンカン</t>
    </rPh>
    <rPh sb="11" eb="13">
      <t>モンダイ</t>
    </rPh>
    <rPh sb="14" eb="16">
      <t>サンギョウ</t>
    </rPh>
    <rPh sb="16" eb="19">
      <t>ハイキブツ</t>
    </rPh>
    <phoneticPr fontId="2"/>
  </si>
  <si>
    <t>担当者FAX番号</t>
    <rPh sb="0" eb="3">
      <t>タントウシャ</t>
    </rPh>
    <rPh sb="6" eb="8">
      <t>バンゴウ</t>
    </rPh>
    <phoneticPr fontId="2"/>
  </si>
  <si>
    <t>④健康安全（食・くらし・防災・安全）</t>
    <phoneticPr fontId="2"/>
  </si>
  <si>
    <t>担当者メールアドレス</t>
    <rPh sb="0" eb="3">
      <t>タントウシャ</t>
    </rPh>
    <phoneticPr fontId="2"/>
  </si>
  <si>
    <t>⑤まちづくり（コンパクトシティ・交通・水）</t>
    <rPh sb="16" eb="18">
      <t>コウツウ</t>
    </rPh>
    <rPh sb="19" eb="20">
      <t>ミズ</t>
    </rPh>
    <phoneticPr fontId="2"/>
  </si>
  <si>
    <t>団体設立年月日</t>
    <rPh sb="0" eb="2">
      <t>ダンタイ</t>
    </rPh>
    <rPh sb="2" eb="4">
      <t>セツリツ</t>
    </rPh>
    <rPh sb="4" eb="7">
      <t>ネンガッピ</t>
    </rPh>
    <phoneticPr fontId="2"/>
  </si>
  <si>
    <t xml:space="preserve">⑥国際協力・多文化共生 </t>
    <phoneticPr fontId="2"/>
  </si>
  <si>
    <t>ホームページアドレス</t>
    <phoneticPr fontId="2"/>
  </si>
  <si>
    <t>⑦人づくり（人材育成・スキルアップ）</t>
    <rPh sb="1" eb="2">
      <t>ヒト</t>
    </rPh>
    <rPh sb="6" eb="8">
      <t>ジンザイ</t>
    </rPh>
    <rPh sb="8" eb="10">
      <t>イクセイ</t>
    </rPh>
    <phoneticPr fontId="2"/>
  </si>
  <si>
    <t>活動の沿革
(フレッシュは今後の予定)</t>
    <rPh sb="0" eb="2">
      <t>カツドウ</t>
    </rPh>
    <rPh sb="3" eb="5">
      <t>エンカク</t>
    </rPh>
    <rPh sb="13" eb="15">
      <t>コンゴ</t>
    </rPh>
    <rPh sb="16" eb="18">
      <t>ヨテイ</t>
    </rPh>
    <phoneticPr fontId="2"/>
  </si>
  <si>
    <t>活動の目的</t>
    <rPh sb="0" eb="2">
      <t>カツドウ</t>
    </rPh>
    <rPh sb="3" eb="5">
      <t>モクテキ</t>
    </rPh>
    <phoneticPr fontId="2"/>
  </si>
  <si>
    <t>過去１年間の活動実績
(フレッシュは空欄)</t>
    <rPh sb="0" eb="2">
      <t>カコ</t>
    </rPh>
    <rPh sb="3" eb="5">
      <t>ネンカン</t>
    </rPh>
    <rPh sb="6" eb="8">
      <t>カツドウ</t>
    </rPh>
    <rPh sb="8" eb="10">
      <t>ジッセキ</t>
    </rPh>
    <rPh sb="18" eb="20">
      <t>クウラン</t>
    </rPh>
    <phoneticPr fontId="2"/>
  </si>
  <si>
    <t>※１枚に書ききれない場合は、A４用紙（様式不問）に記入して添付ください。</t>
    <rPh sb="2" eb="3">
      <t>マイ</t>
    </rPh>
    <rPh sb="4" eb="5">
      <t>カ</t>
    </rPh>
    <rPh sb="10" eb="12">
      <t>バアイ</t>
    </rPh>
    <rPh sb="16" eb="18">
      <t>ヨウシ</t>
    </rPh>
    <rPh sb="19" eb="21">
      <t>ヨウシキ</t>
    </rPh>
    <rPh sb="21" eb="23">
      <t>フモン</t>
    </rPh>
    <rPh sb="25" eb="27">
      <t>キニュウ</t>
    </rPh>
    <rPh sb="29" eb="31">
      <t>テンプ</t>
    </rPh>
    <phoneticPr fontId="2"/>
  </si>
  <si>
    <t>※団体の規約役員名簿、概要などがありましたら添付してください。</t>
    <rPh sb="1" eb="3">
      <t>ダンタイ</t>
    </rPh>
    <rPh sb="4" eb="6">
      <t>キヤク</t>
    </rPh>
    <rPh sb="6" eb="8">
      <t>ヤクイン</t>
    </rPh>
    <rPh sb="8" eb="10">
      <t>メイボ</t>
    </rPh>
    <rPh sb="11" eb="13">
      <t>ガイヨウ</t>
    </rPh>
    <rPh sb="22" eb="24">
      <t>テンプ</t>
    </rPh>
    <phoneticPr fontId="2"/>
  </si>
  <si>
    <t>様式１-２　市民・市民団体用</t>
    <rPh sb="0" eb="2">
      <t>ヨウシキ</t>
    </rPh>
    <rPh sb="6" eb="8">
      <t>シミン</t>
    </rPh>
    <rPh sb="9" eb="11">
      <t>シミン</t>
    </rPh>
    <rPh sb="11" eb="13">
      <t>ダンタイ</t>
    </rPh>
    <rPh sb="13" eb="14">
      <t>ヨウ</t>
    </rPh>
    <phoneticPr fontId="2"/>
  </si>
  <si>
    <t>【申請分野、講座の概要について】</t>
    <rPh sb="1" eb="3">
      <t>シンセイ</t>
    </rPh>
    <rPh sb="3" eb="5">
      <t>ブンヤ</t>
    </rPh>
    <rPh sb="6" eb="8">
      <t>コウザ</t>
    </rPh>
    <rPh sb="9" eb="11">
      <t>ガイヨウ</t>
    </rPh>
    <phoneticPr fontId="2"/>
  </si>
  <si>
    <t>水の環復活2050 なごや戦略</t>
    <phoneticPr fontId="2"/>
  </si>
  <si>
    <t>生物多様性2050 なごや戦略</t>
    <phoneticPr fontId="2"/>
  </si>
  <si>
    <t>【なごや環境大学での実績について】</t>
    <rPh sb="4" eb="6">
      <t>カンキョウ</t>
    </rPh>
    <rPh sb="6" eb="8">
      <t>ダイガク</t>
    </rPh>
    <rPh sb="10" eb="12">
      <t>ジッセキ</t>
    </rPh>
    <phoneticPr fontId="2"/>
  </si>
  <si>
    <t>2007年度以前</t>
    <phoneticPr fontId="2"/>
  </si>
  <si>
    <t>無し</t>
    <phoneticPr fontId="2"/>
  </si>
  <si>
    <t>代表者氏名
(規約にある団体の代表者)</t>
    <rPh sb="0" eb="3">
      <t>ダイヒョウシャ</t>
    </rPh>
    <rPh sb="3" eb="5">
      <t>シメイ</t>
    </rPh>
    <rPh sb="7" eb="9">
      <t>キヤク</t>
    </rPh>
    <rPh sb="12" eb="14">
      <t>ダンタイ</t>
    </rPh>
    <rPh sb="15" eb="18">
      <t>ダイヒョウシャ</t>
    </rPh>
    <phoneticPr fontId="2"/>
  </si>
  <si>
    <t>団体所在地
(規約にある団体の所在地)</t>
    <rPh sb="0" eb="2">
      <t>ダンタイ</t>
    </rPh>
    <rPh sb="2" eb="5">
      <t>ショザイチ</t>
    </rPh>
    <rPh sb="7" eb="9">
      <t>キヤク</t>
    </rPh>
    <rPh sb="12" eb="14">
      <t>ダンタイ</t>
    </rPh>
    <rPh sb="15" eb="18">
      <t>ショザイチ</t>
    </rPh>
    <phoneticPr fontId="2"/>
  </si>
  <si>
    <t>①低炭素（エネルギー・気候変動）</t>
    <rPh sb="1" eb="4">
      <t>テイタンソ</t>
    </rPh>
    <rPh sb="11" eb="13">
      <t>キコウ</t>
    </rPh>
    <rPh sb="13" eb="15">
      <t>ヘンドウ</t>
    </rPh>
    <phoneticPr fontId="2"/>
  </si>
  <si>
    <t>定員</t>
    <rPh sb="0" eb="2">
      <t>テイイン</t>
    </rPh>
    <phoneticPr fontId="1"/>
  </si>
  <si>
    <t>なごや環境大学　共育講座　収支予算書</t>
    <rPh sb="3" eb="7">
      <t>カンキョウダイガク</t>
    </rPh>
    <rPh sb="8" eb="10">
      <t>キョウイク</t>
    </rPh>
    <rPh sb="10" eb="12">
      <t>コウザ</t>
    </rPh>
    <rPh sb="13" eb="15">
      <t>シュウシ</t>
    </rPh>
    <rPh sb="15" eb="18">
      <t>ヨサンショ</t>
    </rPh>
    <phoneticPr fontId="6"/>
  </si>
  <si>
    <t>収支予算</t>
    <rPh sb="0" eb="2">
      <t>シュウシ</t>
    </rPh>
    <rPh sb="2" eb="4">
      <t>ヨサン</t>
    </rPh>
    <phoneticPr fontId="6"/>
  </si>
  <si>
    <t>区分</t>
    <rPh sb="0" eb="2">
      <t>クブン</t>
    </rPh>
    <phoneticPr fontId="6"/>
  </si>
  <si>
    <t>科   目</t>
    <rPh sb="0" eb="1">
      <t>カ</t>
    </rPh>
    <rPh sb="4" eb="5">
      <t>メ</t>
    </rPh>
    <phoneticPr fontId="6"/>
  </si>
  <si>
    <t>金額及び積算内訳(詳細に記述)</t>
    <rPh sb="0" eb="2">
      <t>キンガク</t>
    </rPh>
    <rPh sb="2" eb="3">
      <t>オヨ</t>
    </rPh>
    <rPh sb="4" eb="6">
      <t>セキサン</t>
    </rPh>
    <rPh sb="6" eb="8">
      <t>ウチワケ</t>
    </rPh>
    <rPh sb="9" eb="11">
      <t>ショウサイ</t>
    </rPh>
    <rPh sb="12" eb="14">
      <t>キジュツ</t>
    </rPh>
    <phoneticPr fontId="6"/>
  </si>
  <si>
    <t>計</t>
    <rPh sb="0" eb="1">
      <t>ケイ</t>
    </rPh>
    <phoneticPr fontId="6"/>
  </si>
  <si>
    <t>受講料（A＋B＋C＋D)</t>
    <rPh sb="0" eb="3">
      <t>ジュコウリョウ</t>
    </rPh>
    <phoneticPr fontId="6"/>
  </si>
  <si>
    <t>内訳</t>
    <rPh sb="0" eb="2">
      <t>ウチワケ</t>
    </rPh>
    <phoneticPr fontId="6"/>
  </si>
  <si>
    <t>単価</t>
    <rPh sb="0" eb="2">
      <t>タンカ</t>
    </rPh>
    <phoneticPr fontId="6"/>
  </si>
  <si>
    <t>円　×</t>
    <rPh sb="0" eb="1">
      <t>エン</t>
    </rPh>
    <phoneticPr fontId="6"/>
  </si>
  <si>
    <t>人　×</t>
    <rPh sb="0" eb="1">
      <t>ニン</t>
    </rPh>
    <phoneticPr fontId="6"/>
  </si>
  <si>
    <t>回</t>
    <rPh sb="0" eb="1">
      <t>カイ</t>
    </rPh>
    <phoneticPr fontId="6"/>
  </si>
  <si>
    <t>企画団体自己負担金</t>
    <rPh sb="0" eb="2">
      <t>キカク</t>
    </rPh>
    <rPh sb="2" eb="4">
      <t>ダンタイ</t>
    </rPh>
    <rPh sb="4" eb="6">
      <t>ジコ</t>
    </rPh>
    <rPh sb="6" eb="9">
      <t>フタンキン</t>
    </rPh>
    <phoneticPr fontId="6"/>
  </si>
  <si>
    <t>その他収入</t>
    <rPh sb="2" eb="3">
      <t>タ</t>
    </rPh>
    <rPh sb="3" eb="5">
      <t>シュウニュウ</t>
    </rPh>
    <phoneticPr fontId="6"/>
  </si>
  <si>
    <t>１　総計</t>
    <rPh sb="2" eb="4">
      <t>ソウケイ</t>
    </rPh>
    <phoneticPr fontId="6"/>
  </si>
  <si>
    <t>支出の部</t>
    <rPh sb="0" eb="2">
      <t>シシュツ</t>
    </rPh>
    <rPh sb="3" eb="4">
      <t>ブ</t>
    </rPh>
    <phoneticPr fontId="6"/>
  </si>
  <si>
    <t>講師謝金</t>
    <rPh sb="0" eb="2">
      <t>コウシ</t>
    </rPh>
    <rPh sb="2" eb="4">
      <t>シャキン</t>
    </rPh>
    <phoneticPr fontId="6"/>
  </si>
  <si>
    <t>講師交通費</t>
    <rPh sb="0" eb="2">
      <t>コウシ</t>
    </rPh>
    <rPh sb="2" eb="5">
      <t>コウツウヒ</t>
    </rPh>
    <phoneticPr fontId="6"/>
  </si>
  <si>
    <t>印刷費</t>
    <rPh sb="0" eb="2">
      <t>インサツ</t>
    </rPh>
    <rPh sb="2" eb="3">
      <t>ヒ</t>
    </rPh>
    <phoneticPr fontId="6"/>
  </si>
  <si>
    <t>運搬費</t>
    <rPh sb="0" eb="2">
      <t>ウンパン</t>
    </rPh>
    <rPh sb="2" eb="3">
      <t>ヒ</t>
    </rPh>
    <phoneticPr fontId="6"/>
  </si>
  <si>
    <t>通信費</t>
    <rPh sb="0" eb="3">
      <t>ツウシンヒ</t>
    </rPh>
    <phoneticPr fontId="6"/>
  </si>
  <si>
    <t>消耗品費</t>
    <rPh sb="0" eb="2">
      <t>ショウモウ</t>
    </rPh>
    <rPh sb="2" eb="3">
      <t>ヒン</t>
    </rPh>
    <rPh sb="3" eb="4">
      <t>ヒ</t>
    </rPh>
    <phoneticPr fontId="6"/>
  </si>
  <si>
    <t>人件費</t>
    <rPh sb="0" eb="3">
      <t>ジンケンヒ</t>
    </rPh>
    <phoneticPr fontId="6"/>
  </si>
  <si>
    <t>打合せにかかる経費</t>
    <rPh sb="0" eb="2">
      <t>ウチアワ</t>
    </rPh>
    <rPh sb="7" eb="9">
      <t>ケイヒ</t>
    </rPh>
    <phoneticPr fontId="6"/>
  </si>
  <si>
    <t>２　総計</t>
    <rPh sb="2" eb="4">
      <t>ソウケイ</t>
    </rPh>
    <phoneticPr fontId="6"/>
  </si>
  <si>
    <t>名</t>
    <rPh sb="0" eb="1">
      <t>メイ</t>
    </rPh>
    <phoneticPr fontId="1"/>
  </si>
  <si>
    <t xml:space="preserve">審査用 </t>
    <rPh sb="0" eb="3">
      <t>シンサヨウ</t>
    </rPh>
    <phoneticPr fontId="1"/>
  </si>
  <si>
    <r>
      <t>なごや環境大学ではじめて企画・運営</t>
    </r>
    <r>
      <rPr>
        <sz val="10"/>
        <color indexed="10"/>
        <rFont val="ＭＳ Ｐゴシック"/>
        <family val="3"/>
        <charset val="128"/>
      </rPr>
      <t>（2回まで応募可）</t>
    </r>
    <rPh sb="19" eb="22">
      <t>カ</t>
    </rPh>
    <rPh sb="22" eb="24">
      <t>オウb</t>
    </rPh>
    <rPh sb="24" eb="25">
      <t>カ</t>
    </rPh>
    <phoneticPr fontId="1"/>
  </si>
  <si>
    <t>連絡担当者 電話番号</t>
    <rPh sb="0" eb="2">
      <t>レンラク</t>
    </rPh>
    <rPh sb="2" eb="5">
      <t>タントウシャ</t>
    </rPh>
    <rPh sb="6" eb="8">
      <t>デンワ</t>
    </rPh>
    <rPh sb="8" eb="10">
      <t>バンゴウ</t>
    </rPh>
    <phoneticPr fontId="2"/>
  </si>
  <si>
    <t>連絡担当者 携帯電話番号</t>
    <rPh sb="0" eb="2">
      <t>レンラク</t>
    </rPh>
    <rPh sb="2" eb="5">
      <t>タントウシャ</t>
    </rPh>
    <rPh sb="6" eb="8">
      <t>ケイタイ</t>
    </rPh>
    <rPh sb="8" eb="10">
      <t>デンワ</t>
    </rPh>
    <rPh sb="10" eb="12">
      <t>バンゴウ</t>
    </rPh>
    <phoneticPr fontId="2"/>
  </si>
  <si>
    <t>※実行委員会負担金の上限は、1コマあたり3万円、最大10万円までです。
※収入総計と支出総計を一致させてください。</t>
    <rPh sb="1" eb="3">
      <t>ジッコウ</t>
    </rPh>
    <rPh sb="3" eb="5">
      <t>イイン</t>
    </rPh>
    <rPh sb="5" eb="6">
      <t>カイ</t>
    </rPh>
    <rPh sb="6" eb="9">
      <t>フタンキン</t>
    </rPh>
    <rPh sb="10" eb="12">
      <t>ジョウゲン</t>
    </rPh>
    <rPh sb="21" eb="23">
      <t>マンエン</t>
    </rPh>
    <rPh sb="24" eb="26">
      <t>サイダ</t>
    </rPh>
    <rPh sb="28" eb="30">
      <t>マンエン</t>
    </rPh>
    <rPh sb="37" eb="39">
      <t>シュウニュウ</t>
    </rPh>
    <rPh sb="39" eb="41">
      <t>ソウケイ</t>
    </rPh>
    <rPh sb="42" eb="44">
      <t>シシュツ</t>
    </rPh>
    <rPh sb="44" eb="46">
      <t>ソウケイ</t>
    </rPh>
    <rPh sb="47" eb="49">
      <t>イッチ</t>
    </rPh>
    <phoneticPr fontId="1"/>
  </si>
  <si>
    <t>レ</t>
    <phoneticPr fontId="2"/>
  </si>
  <si>
    <t>講座内容：</t>
  </si>
  <si>
    <t>工夫点：</t>
    <phoneticPr fontId="1"/>
  </si>
  <si>
    <t xml:space="preserve">1 貧困をなくそう </t>
  </si>
  <si>
    <t xml:space="preserve">2 飢饉をゼロに </t>
  </si>
  <si>
    <t xml:space="preserve">3 全ての人に健康と福祉を </t>
  </si>
  <si>
    <t xml:space="preserve">4 質の高い教育をみんなに </t>
  </si>
  <si>
    <t xml:space="preserve">5 ジェンダー平等を実現しよう </t>
  </si>
  <si>
    <t xml:space="preserve">6 安全な水とトイレを世界中に </t>
  </si>
  <si>
    <t xml:space="preserve">7 エネルギーをみんなにそしてクリーンに </t>
  </si>
  <si>
    <t xml:space="preserve">8 働きがいも経済成長も </t>
  </si>
  <si>
    <t xml:space="preserve">9 産業と技術革新の基盤をつくろう </t>
  </si>
  <si>
    <t xml:space="preserve">10 人や国の不平等をなくそう </t>
  </si>
  <si>
    <t xml:space="preserve">11 住み続けられるまちづくりを </t>
  </si>
  <si>
    <t xml:space="preserve">12 つくる責任つかう責任 </t>
  </si>
  <si>
    <t xml:space="preserve">13 気候変動に具体的な対策を </t>
  </si>
  <si>
    <t xml:space="preserve">14 海の豊かさを守ろう </t>
  </si>
  <si>
    <t xml:space="preserve">15 陸の豊かさも守ろう </t>
  </si>
  <si>
    <t xml:space="preserve">16 平和と公正をすべての人に </t>
  </si>
  <si>
    <t xml:space="preserve">17 パートナーシップで目的を達成しよう </t>
  </si>
  <si>
    <t>組織体制</t>
    <rPh sb="0" eb="2">
      <t>ソシキ</t>
    </rPh>
    <rPh sb="2" eb="4">
      <t>タイセイ</t>
    </rPh>
    <phoneticPr fontId="1"/>
  </si>
  <si>
    <t>会員数</t>
    <rPh sb="0" eb="3">
      <t>カイインスウ</t>
    </rPh>
    <phoneticPr fontId="1"/>
  </si>
  <si>
    <t>名</t>
    <rPh sb="0" eb="1">
      <t>メイ</t>
    </rPh>
    <phoneticPr fontId="1"/>
  </si>
  <si>
    <t>本講座の従事スタッフ</t>
    <rPh sb="0" eb="1">
      <t>ホン</t>
    </rPh>
    <rPh sb="1" eb="3">
      <t>コウザ</t>
    </rPh>
    <rPh sb="4" eb="6">
      <t>ジュウジ</t>
    </rPh>
    <phoneticPr fontId="1"/>
  </si>
  <si>
    <t>SDGs17の目標:</t>
  </si>
  <si>
    <t>【受講者の募集について】</t>
    <rPh sb="1" eb="4">
      <t>ジュコウシャ</t>
    </rPh>
    <rPh sb="5" eb="7">
      <t>ボシュウ</t>
    </rPh>
    <phoneticPr fontId="1"/>
  </si>
  <si>
    <t>様式2　市民・市民団体用</t>
    <rPh sb="0" eb="2">
      <t>ヨウシキ</t>
    </rPh>
    <rPh sb="4" eb="6">
      <t>シミン</t>
    </rPh>
    <rPh sb="7" eb="9">
      <t>シミン</t>
    </rPh>
    <rPh sb="9" eb="11">
      <t>ダンタイ</t>
    </rPh>
    <rPh sb="11" eb="12">
      <t>ヨウ</t>
    </rPh>
    <phoneticPr fontId="1"/>
  </si>
  <si>
    <t>なごや環境大学　共育講座　企画書</t>
    <rPh sb="3" eb="5">
      <t>カンキョウ</t>
    </rPh>
    <rPh sb="5" eb="7">
      <t>ダイガク</t>
    </rPh>
    <rPh sb="8" eb="9">
      <t>トモ</t>
    </rPh>
    <rPh sb="9" eb="10">
      <t>ソダ</t>
    </rPh>
    <rPh sb="10" eb="12">
      <t>コウザ</t>
    </rPh>
    <rPh sb="13" eb="16">
      <t>キカクショ</t>
    </rPh>
    <phoneticPr fontId="1"/>
  </si>
  <si>
    <t>【講座の詳細について】</t>
    <rPh sb="1" eb="3">
      <t>コウザ</t>
    </rPh>
    <rPh sb="4" eb="6">
      <t>ショウサイ</t>
    </rPh>
    <phoneticPr fontId="1"/>
  </si>
  <si>
    <t>個別受講の可否</t>
    <phoneticPr fontId="1"/>
  </si>
  <si>
    <t>回</t>
    <rPh sb="0" eb="1">
      <t>カイ</t>
    </rPh>
    <phoneticPr fontId="1"/>
  </si>
  <si>
    <t>受講料</t>
    <rPh sb="0" eb="3">
      <t>ジュコウリョウ</t>
    </rPh>
    <phoneticPr fontId="1"/>
  </si>
  <si>
    <t>会場（会場の区/名古屋市外の場合は市）</t>
    <phoneticPr fontId="1"/>
  </si>
  <si>
    <t>講師氏名（肩　　書）</t>
    <phoneticPr fontId="1"/>
  </si>
  <si>
    <t>円</t>
    <rPh sb="0" eb="1">
      <t>エン</t>
    </rPh>
    <phoneticPr fontId="1"/>
  </si>
  <si>
    <t>企画運営者</t>
    <rPh sb="0" eb="2">
      <t>キカク</t>
    </rPh>
    <rPh sb="2" eb="4">
      <t>ウンエイ</t>
    </rPh>
    <rPh sb="4" eb="5">
      <t>シャ</t>
    </rPh>
    <phoneticPr fontId="1"/>
  </si>
  <si>
    <t>団体名</t>
    <phoneticPr fontId="1"/>
  </si>
  <si>
    <t>担当者</t>
    <rPh sb="0" eb="3">
      <t>タントウシャ</t>
    </rPh>
    <phoneticPr fontId="1"/>
  </si>
  <si>
    <t>電話番号</t>
    <rPh sb="0" eb="2">
      <t>デンワ</t>
    </rPh>
    <rPh sb="2" eb="4">
      <t>バンゴウ</t>
    </rPh>
    <phoneticPr fontId="1"/>
  </si>
  <si>
    <t>メールアドレス</t>
    <phoneticPr fontId="1"/>
  </si>
  <si>
    <t>【会場】</t>
    <rPh sb="1" eb="3">
      <t>カイジョウ</t>
    </rPh>
    <phoneticPr fontId="1"/>
  </si>
  <si>
    <t>区）</t>
    <rPh sb="0" eb="1">
      <t>ク</t>
    </rPh>
    <phoneticPr fontId="1"/>
  </si>
  <si>
    <t>【講師】</t>
    <rPh sb="1" eb="3">
      <t>コウシ</t>
    </rPh>
    <phoneticPr fontId="1"/>
  </si>
  <si>
    <t>※講座回数が4回を超える場合には同様のシートを複製の上、ご提出ください。</t>
    <rPh sb="1" eb="3">
      <t>コウザ</t>
    </rPh>
    <rPh sb="3" eb="5">
      <t>カイスウ</t>
    </rPh>
    <rPh sb="7" eb="8">
      <t>カイ</t>
    </rPh>
    <rPh sb="9" eb="10">
      <t>コ</t>
    </rPh>
    <rPh sb="12" eb="14">
      <t>バアイ</t>
    </rPh>
    <rPh sb="16" eb="18">
      <t>ドウヨウ</t>
    </rPh>
    <rPh sb="23" eb="25">
      <t>フクセイ</t>
    </rPh>
    <rPh sb="26" eb="27">
      <t>ウエ</t>
    </rPh>
    <rPh sb="29" eb="31">
      <t>テイシュツ</t>
    </rPh>
    <phoneticPr fontId="1"/>
  </si>
  <si>
    <t>（</t>
    <phoneticPr fontId="1"/>
  </si>
  <si>
    <t>講座回数とその理由</t>
    <rPh sb="0" eb="2">
      <t>コウザ</t>
    </rPh>
    <rPh sb="2" eb="4">
      <t>カイスウ</t>
    </rPh>
    <rPh sb="7" eb="9">
      <t>リユウ</t>
    </rPh>
    <phoneticPr fontId="1"/>
  </si>
  <si>
    <t>回  理由:</t>
    <rPh sb="0" eb="1">
      <t>カイ</t>
    </rPh>
    <phoneticPr fontId="1"/>
  </si>
  <si>
    <t>□</t>
    <phoneticPr fontId="1"/>
  </si>
  <si>
    <t>■</t>
    <phoneticPr fontId="1"/>
  </si>
  <si>
    <r>
      <rPr>
        <sz val="11"/>
        <rFont val="ＭＳ Ｐゴシック"/>
        <family val="3"/>
        <charset val="128"/>
      </rPr>
      <t xml:space="preserve">SDGs17の目標のうち
既に取り組んでいる
または今後取り組みたい
項目
</t>
    </r>
    <r>
      <rPr>
        <sz val="9"/>
        <color indexed="10"/>
        <rFont val="ＭＳ Ｐゴシック"/>
        <family val="3"/>
        <charset val="128"/>
      </rPr>
      <t>（重点的に取り組む目標順に
3つまで選択）</t>
    </r>
    <rPh sb="7" eb="9">
      <t>モクヒョウ</t>
    </rPh>
    <rPh sb="13" eb="14">
      <t>スデ</t>
    </rPh>
    <rPh sb="15" eb="16">
      <t>ト</t>
    </rPh>
    <rPh sb="17" eb="18">
      <t>ク</t>
    </rPh>
    <rPh sb="26" eb="28">
      <t>コンゴ</t>
    </rPh>
    <rPh sb="28" eb="29">
      <t>ト</t>
    </rPh>
    <rPh sb="30" eb="31">
      <t>ク</t>
    </rPh>
    <rPh sb="35" eb="37">
      <t>コウモク</t>
    </rPh>
    <rPh sb="39" eb="42">
      <t>ジュウテンテキ</t>
    </rPh>
    <rPh sb="43" eb="44">
      <t>ト</t>
    </rPh>
    <rPh sb="45" eb="46">
      <t>ク</t>
    </rPh>
    <rPh sb="47" eb="49">
      <t>モクヒョウ</t>
    </rPh>
    <rPh sb="49" eb="50">
      <t>ジュン</t>
    </rPh>
    <rPh sb="56" eb="58">
      <t>センタク</t>
    </rPh>
    <phoneticPr fontId="1"/>
  </si>
  <si>
    <t>※字数が多すぎる場合、ガイドブック掲載用に修正を加えます。（入稿前に確認いただきます）</t>
    <rPh sb="1" eb="3">
      <t>ジスウ</t>
    </rPh>
    <rPh sb="4" eb="5">
      <t>オオ</t>
    </rPh>
    <rPh sb="8" eb="10">
      <t>バアイ</t>
    </rPh>
    <rPh sb="17" eb="20">
      <t>ケイサイヨウ</t>
    </rPh>
    <rPh sb="21" eb="23">
      <t>シュウセイ</t>
    </rPh>
    <rPh sb="24" eb="25">
      <t>クワ</t>
    </rPh>
    <rPh sb="30" eb="32">
      <t>ニュウコウ</t>
    </rPh>
    <rPh sb="32" eb="33">
      <t>マエ</t>
    </rPh>
    <rPh sb="34" eb="36">
      <t>カクニン</t>
    </rPh>
    <phoneticPr fontId="1"/>
  </si>
  <si>
    <t>　●講座の回数が１～４コマまで</t>
    <rPh sb="2" eb="4">
      <t>コウザ</t>
    </rPh>
    <rPh sb="5" eb="7">
      <t>カイスウ</t>
    </rPh>
    <phoneticPr fontId="1"/>
  </si>
  <si>
    <t>　</t>
    <phoneticPr fontId="1"/>
  </si>
  <si>
    <t>　●講座の回数が5コマ以上</t>
    <rPh sb="2" eb="4">
      <t>コウザ</t>
    </rPh>
    <rPh sb="5" eb="7">
      <t>カイスウ</t>
    </rPh>
    <rPh sb="11" eb="13">
      <t>イジョウ</t>
    </rPh>
    <phoneticPr fontId="1"/>
  </si>
  <si>
    <t>内訳下記のとおり</t>
    <rPh sb="0" eb="2">
      <t>ウチワケ</t>
    </rPh>
    <rPh sb="2" eb="4">
      <t>カキ</t>
    </rPh>
    <phoneticPr fontId="1"/>
  </si>
  <si>
    <r>
      <t xml:space="preserve">A　受講料（300円以上）
</t>
    </r>
    <r>
      <rPr>
        <b/>
        <sz val="11"/>
        <rFont val="ＭＳ Ｐゴシック"/>
        <family val="3"/>
        <charset val="128"/>
      </rPr>
      <t>300円未満の場合、企画団体自己負担金へ計上すること</t>
    </r>
    <rPh sb="2" eb="5">
      <t>ジュコウリョウ</t>
    </rPh>
    <rPh sb="9" eb="10">
      <t>エン</t>
    </rPh>
    <rPh sb="10" eb="12">
      <t>イジョウ</t>
    </rPh>
    <rPh sb="17" eb="18">
      <t>エン</t>
    </rPh>
    <rPh sb="18" eb="20">
      <t>ミマン</t>
    </rPh>
    <rPh sb="21" eb="23">
      <t>バアイ</t>
    </rPh>
    <rPh sb="34" eb="36">
      <t>ケイジョウ</t>
    </rPh>
    <phoneticPr fontId="6"/>
  </si>
  <si>
    <t>B　保険料
　　支出の部と一致させること</t>
    <rPh sb="2" eb="5">
      <t>ホケンリョウ</t>
    </rPh>
    <rPh sb="8" eb="10">
      <t>シシュツ</t>
    </rPh>
    <phoneticPr fontId="6"/>
  </si>
  <si>
    <t>C　材料費
　　支出の部と一致させること</t>
    <rPh sb="2" eb="5">
      <t>ザイリョウヒ</t>
    </rPh>
    <phoneticPr fontId="6"/>
  </si>
  <si>
    <t>D　飲食費
　　支出の部と一致させること</t>
    <rPh sb="2" eb="5">
      <t>インショクヒ</t>
    </rPh>
    <phoneticPr fontId="6"/>
  </si>
  <si>
    <t xml:space="preserve">企画団体自己負担金
（A　受講料分）
</t>
    <rPh sb="0" eb="2">
      <t>キカク</t>
    </rPh>
    <rPh sb="2" eb="4">
      <t>ダンタイ</t>
    </rPh>
    <rPh sb="4" eb="6">
      <t>ジコ</t>
    </rPh>
    <rPh sb="6" eb="9">
      <t>フタンキン</t>
    </rPh>
    <rPh sb="16" eb="17">
      <t>ブン</t>
    </rPh>
    <phoneticPr fontId="6"/>
  </si>
  <si>
    <t>保険料
収入の部と一致させること</t>
    <rPh sb="0" eb="3">
      <t>ホケンリョウ</t>
    </rPh>
    <rPh sb="4" eb="6">
      <t>シュウニュウ</t>
    </rPh>
    <rPh sb="7" eb="8">
      <t>ブ</t>
    </rPh>
    <rPh sb="9" eb="11">
      <t>イッチ</t>
    </rPh>
    <phoneticPr fontId="6"/>
  </si>
  <si>
    <t>材料費
収入の部と一致させること</t>
    <rPh sb="0" eb="3">
      <t>ザイリョウヒ</t>
    </rPh>
    <phoneticPr fontId="6"/>
  </si>
  <si>
    <t>飲食費
収入の部と一致させること</t>
    <rPh sb="0" eb="3">
      <t>インショクヒ</t>
    </rPh>
    <phoneticPr fontId="6"/>
  </si>
  <si>
    <t>参加・申込方法</t>
    <rPh sb="0" eb="2">
      <t>サンカ</t>
    </rPh>
    <rPh sb="3" eb="5">
      <t>モウシコミ</t>
    </rPh>
    <rPh sb="5" eb="7">
      <t>ホウホウ</t>
    </rPh>
    <phoneticPr fontId="1"/>
  </si>
  <si>
    <t>ﾒｰﾙｱﾄﾞﾚｽ</t>
    <phoneticPr fontId="1"/>
  </si>
  <si>
    <t>ＦＡＸ</t>
    <phoneticPr fontId="1"/>
  </si>
  <si>
    <t>その他</t>
    <rPh sb="2" eb="3">
      <t>タ</t>
    </rPh>
    <phoneticPr fontId="1"/>
  </si>
  <si>
    <t>上記以外の注意事項</t>
    <rPh sb="0" eb="2">
      <t>ジョウキ</t>
    </rPh>
    <rPh sb="2" eb="4">
      <t>イガイ</t>
    </rPh>
    <rPh sb="5" eb="7">
      <t>チュウイ</t>
    </rPh>
    <rPh sb="7" eb="9">
      <t>ジコウ</t>
    </rPh>
    <phoneticPr fontId="1"/>
  </si>
  <si>
    <t>※「上記以外の注意事項」欄は画像スペース（掲載イメージ参照）に空きができれば掲載します。（入稿前に調整いたします）</t>
    <rPh sb="2" eb="4">
      <t>ジョウキ</t>
    </rPh>
    <rPh sb="4" eb="6">
      <t>イガイ</t>
    </rPh>
    <rPh sb="7" eb="9">
      <t>チュウイ</t>
    </rPh>
    <rPh sb="9" eb="11">
      <t>ジコウ</t>
    </rPh>
    <rPh sb="12" eb="13">
      <t>ラン</t>
    </rPh>
    <rPh sb="45" eb="47">
      <t>ニュウコウ</t>
    </rPh>
    <rPh sb="47" eb="48">
      <t>マエ</t>
    </rPh>
    <rPh sb="49" eb="51">
      <t>チョウセイ</t>
    </rPh>
    <phoneticPr fontId="1"/>
  </si>
  <si>
    <t>【様式2】からガイドブックに掲載する際のイメージ画像です。</t>
    <rPh sb="1" eb="3">
      <t>ヨウシキ</t>
    </rPh>
    <rPh sb="14" eb="16">
      <t>ケイサイ</t>
    </rPh>
    <rPh sb="18" eb="19">
      <t>サイ</t>
    </rPh>
    <rPh sb="24" eb="26">
      <t>ガゾウ</t>
    </rPh>
    <phoneticPr fontId="1"/>
  </si>
  <si>
    <t>右の欄に負担金額をご記入ください</t>
    <rPh sb="0" eb="1">
      <t>ミギ</t>
    </rPh>
    <rPh sb="2" eb="3">
      <t>ラン</t>
    </rPh>
    <rPh sb="4" eb="6">
      <t>フタン</t>
    </rPh>
    <rPh sb="6" eb="8">
      <t>キンガク</t>
    </rPh>
    <rPh sb="10" eb="12">
      <t>キニュウ</t>
    </rPh>
    <phoneticPr fontId="54"/>
  </si>
  <si>
    <t>【実行委員会負担金】</t>
    <rPh sb="1" eb="2">
      <t>ジツ</t>
    </rPh>
    <rPh sb="2" eb="3">
      <t>ギョウ</t>
    </rPh>
    <rPh sb="3" eb="4">
      <t>イ</t>
    </rPh>
    <rPh sb="4" eb="5">
      <t>イン</t>
    </rPh>
    <rPh sb="5" eb="6">
      <t>カイ</t>
    </rPh>
    <phoneticPr fontId="6"/>
  </si>
  <si>
    <t xml:space="preserve">17 パートナーシップで目標を達成しよう </t>
    <rPh sb="12" eb="14">
      <t>モクヒョウ</t>
    </rPh>
    <phoneticPr fontId="1"/>
  </si>
  <si>
    <r>
      <rPr>
        <sz val="16"/>
        <color indexed="10"/>
        <rFont val="HGS創英角ｺﾞｼｯｸUB"/>
        <family val="3"/>
        <charset val="128"/>
      </rPr>
      <t xml:space="preserve">PR用 </t>
    </r>
    <r>
      <rPr>
        <sz val="10"/>
        <color indexed="10"/>
        <rFont val="ＭＳ Ｐゴシック"/>
        <family val="3"/>
        <charset val="128"/>
      </rPr>
      <t>＊こちらの内容はガイドブック/webサイト原稿のベースとなります</t>
    </r>
    <r>
      <rPr>
        <sz val="10"/>
        <color indexed="10"/>
        <rFont val="HG創英角ｺﾞｼｯｸUB"/>
        <family val="3"/>
        <charset val="128"/>
      </rPr>
      <t>。</t>
    </r>
    <r>
      <rPr>
        <b/>
        <sz val="10"/>
        <color indexed="10"/>
        <rFont val="HG創英角ｺﾞｼｯｸUB"/>
        <family val="3"/>
        <charset val="128"/>
      </rPr>
      <t>数字、アルファベットは全て半角英数字</t>
    </r>
    <r>
      <rPr>
        <sz val="10"/>
        <color indexed="10"/>
        <rFont val="ＭＳ Ｐゴシック"/>
        <family val="3"/>
        <charset val="128"/>
      </rPr>
      <t>で入力してください</t>
    </r>
    <rPh sb="2" eb="3">
      <t>ヨウ</t>
    </rPh>
    <rPh sb="48" eb="49">
      <t>スベ</t>
    </rPh>
    <phoneticPr fontId="1"/>
  </si>
  <si>
    <t>一般枠</t>
  </si>
  <si>
    <t>様式3　市民・市民団体用</t>
    <rPh sb="0" eb="2">
      <t>ヨウシキ</t>
    </rPh>
    <phoneticPr fontId="1"/>
  </si>
  <si>
    <t>【参考】SDGsについて</t>
  </si>
  <si>
    <t>SDGsは、国連が定める「持続可能な開発目標」のことです。</t>
  </si>
  <si>
    <t>詳細は、国連広報センターのページをご参照ください。</t>
  </si>
  <si>
    <t>http://www.unic.or.jp/activities/economic_social_development/sustainable_development/2030agenda/</t>
  </si>
  <si>
    <t>16 平和と攻勢をすべての人に</t>
    <rPh sb="3" eb="5">
      <t>ヘイワ</t>
    </rPh>
    <rPh sb="6" eb="8">
      <t>コウセイ</t>
    </rPh>
    <rPh sb="13" eb="14">
      <t>ヒト</t>
    </rPh>
    <phoneticPr fontId="1"/>
  </si>
  <si>
    <t>団体名</t>
    <phoneticPr fontId="1"/>
  </si>
  <si>
    <t>収入の部</t>
    <phoneticPr fontId="54"/>
  </si>
  <si>
    <t>円</t>
    <phoneticPr fontId="1"/>
  </si>
  <si>
    <t>円</t>
    <phoneticPr fontId="1"/>
  </si>
  <si>
    <t>円</t>
    <phoneticPr fontId="1"/>
  </si>
  <si>
    <t>フレッシュ枠</t>
  </si>
  <si>
    <t>使用料</t>
    <rPh sb="0" eb="3">
      <t>シヨウリョウ</t>
    </rPh>
    <phoneticPr fontId="6"/>
  </si>
  <si>
    <t>負担金希望</t>
    <rPh sb="0" eb="3">
      <t>フタンキン</t>
    </rPh>
    <rPh sb="3" eb="5">
      <t>キボウ</t>
    </rPh>
    <phoneticPr fontId="1"/>
  </si>
  <si>
    <r>
      <t xml:space="preserve">申込先
</t>
    </r>
    <r>
      <rPr>
        <sz val="8"/>
        <color rgb="FFFF0000"/>
        <rFont val="メイリオ"/>
        <family val="3"/>
        <charset val="128"/>
      </rPr>
      <t>（該当の欄のみ記入）</t>
    </r>
    <rPh sb="0" eb="2">
      <t>モウシコミ</t>
    </rPh>
    <rPh sb="2" eb="3">
      <t>サキ</t>
    </rPh>
    <rPh sb="5" eb="7">
      <t>ガイトウ</t>
    </rPh>
    <rPh sb="8" eb="9">
      <t>ラン</t>
    </rPh>
    <rPh sb="11" eb="13">
      <t>キニュウ</t>
    </rPh>
    <phoneticPr fontId="1"/>
  </si>
  <si>
    <t>広報以外で工夫する点
（アクセス、曜日時間帯の設定など）</t>
    <rPh sb="0" eb="2">
      <t>コウホウ</t>
    </rPh>
    <rPh sb="2" eb="4">
      <t>イガイ</t>
    </rPh>
    <rPh sb="5" eb="7">
      <t>クフウ</t>
    </rPh>
    <rPh sb="9" eb="10">
      <t>テン</t>
    </rPh>
    <rPh sb="17" eb="19">
      <t>ヨウビ</t>
    </rPh>
    <rPh sb="19" eb="21">
      <t>ジカン</t>
    </rPh>
    <rPh sb="21" eb="22">
      <t>オビ</t>
    </rPh>
    <rPh sb="23" eb="25">
      <t>セッテイ</t>
    </rPh>
    <phoneticPr fontId="1"/>
  </si>
  <si>
    <t>2008年度～2012年度</t>
    <phoneticPr fontId="2"/>
  </si>
  <si>
    <t>2013年度～2016年度</t>
    <phoneticPr fontId="2"/>
  </si>
  <si>
    <t>（ガイドブック掲載時に記載）</t>
    <rPh sb="7" eb="9">
      <t>ケイサイ</t>
    </rPh>
    <rPh sb="9" eb="10">
      <t>ジ</t>
    </rPh>
    <rPh sb="11" eb="13">
      <t>キサイ</t>
    </rPh>
    <phoneticPr fontId="54"/>
  </si>
  <si>
    <t>環境分野
（選択）</t>
    <rPh sb="0" eb="2">
      <t>カンキョウ</t>
    </rPh>
    <rPh sb="2" eb="4">
      <t>ブンヤ</t>
    </rPh>
    <rPh sb="6" eb="8">
      <t>センタク</t>
    </rPh>
    <phoneticPr fontId="1"/>
  </si>
  <si>
    <t>）</t>
    <phoneticPr fontId="1"/>
  </si>
  <si>
    <t>～</t>
    <phoneticPr fontId="54"/>
  </si>
  <si>
    <t>申込開始日</t>
    <rPh sb="0" eb="2">
      <t>モウシコ</t>
    </rPh>
    <rPh sb="2" eb="5">
      <t>カイシビ</t>
    </rPh>
    <phoneticPr fontId="1"/>
  </si>
  <si>
    <t>申込終了日</t>
    <rPh sb="0" eb="2">
      <t>モウシコミ</t>
    </rPh>
    <rPh sb="2" eb="5">
      <t>シュウリョウビ</t>
    </rPh>
    <phoneticPr fontId="1"/>
  </si>
  <si>
    <t>ウェブサイト
1つのみ</t>
    <phoneticPr fontId="1"/>
  </si>
  <si>
    <t>例）大学生に、生物多様性によって人の生活が成立していることを、フィールド学習で伝える。</t>
    <phoneticPr fontId="1"/>
  </si>
  <si>
    <t>目的・趣旨（ねらい）：</t>
    <phoneticPr fontId="1"/>
  </si>
  <si>
    <t>例）少人数の体験型学習なので、コミュニケーションが濃く、地域の環境問題が自分ごとになる。</t>
    <phoneticPr fontId="1"/>
  </si>
  <si>
    <t>講座の効果ポイント：</t>
    <phoneticPr fontId="1"/>
  </si>
  <si>
    <t>例）地球温暖化の深刻さを学び、省エネを暮らしに取り入れるようになる。</t>
    <phoneticPr fontId="1"/>
  </si>
  <si>
    <r>
      <t xml:space="preserve">過去の講座と比較して
工夫した点、改善した点
(フレッシュはなごや環境大学の環境講座として意識した点)
</t>
    </r>
    <r>
      <rPr>
        <sz val="11"/>
        <color indexed="8"/>
        <rFont val="ＭＳ Ｐゴシック"/>
        <family val="3"/>
        <charset val="128"/>
      </rPr>
      <t>（300字以内)</t>
    </r>
    <rPh sb="0" eb="2">
      <t>カコ</t>
    </rPh>
    <rPh sb="3" eb="5">
      <t>コウザ</t>
    </rPh>
    <rPh sb="6" eb="8">
      <t>ヒカク</t>
    </rPh>
    <rPh sb="11" eb="13">
      <t>クフウ</t>
    </rPh>
    <rPh sb="15" eb="16">
      <t>テン</t>
    </rPh>
    <rPh sb="17" eb="19">
      <t>カイゼン</t>
    </rPh>
    <rPh sb="21" eb="22">
      <t>テン</t>
    </rPh>
    <rPh sb="38" eb="40">
      <t>カンキョウ</t>
    </rPh>
    <rPh sb="40" eb="42">
      <t>コウザ</t>
    </rPh>
    <rPh sb="45" eb="47">
      <t>イシキ</t>
    </rPh>
    <rPh sb="49" eb="50">
      <t>テン</t>
    </rPh>
    <rPh sb="56" eb="57">
      <t>ジ</t>
    </rPh>
    <rPh sb="57" eb="59">
      <t>イナイ</t>
    </rPh>
    <phoneticPr fontId="2"/>
  </si>
  <si>
    <r>
      <t xml:space="preserve">連絡担当者氏名
</t>
    </r>
    <r>
      <rPr>
        <sz val="11"/>
        <rFont val="ＭＳ Ｐゴシック"/>
        <family val="3"/>
        <charset val="128"/>
      </rPr>
      <t>(確実に連絡がとれる方)</t>
    </r>
    <rPh sb="0" eb="2">
      <t>レンラク</t>
    </rPh>
    <rPh sb="2" eb="5">
      <t>タントウシャ</t>
    </rPh>
    <rPh sb="5" eb="7">
      <t>シメイ</t>
    </rPh>
    <rPh sb="9" eb="11">
      <t>カクジツ</t>
    </rPh>
    <rPh sb="12" eb="14">
      <t>レンラク</t>
    </rPh>
    <rPh sb="18" eb="19">
      <t>カタ</t>
    </rPh>
    <phoneticPr fontId="2"/>
  </si>
  <si>
    <r>
      <t xml:space="preserve">連絡物送付先住所
</t>
    </r>
    <r>
      <rPr>
        <sz val="9"/>
        <color indexed="8"/>
        <rFont val="ＭＳ Ｐゴシック"/>
        <family val="3"/>
        <charset val="128"/>
      </rPr>
      <t>（団体所在地と異なる場合のみ）</t>
    </r>
    <rPh sb="0" eb="2">
      <t>レンラク</t>
    </rPh>
    <rPh sb="2" eb="3">
      <t>ブツ</t>
    </rPh>
    <rPh sb="3" eb="5">
      <t>ソウフ</t>
    </rPh>
    <rPh sb="5" eb="6">
      <t>サキ</t>
    </rPh>
    <rPh sb="6" eb="8">
      <t>ジュウショ</t>
    </rPh>
    <rPh sb="10" eb="12">
      <t>ダンタイ</t>
    </rPh>
    <rPh sb="12" eb="15">
      <t>ショザイチ</t>
    </rPh>
    <rPh sb="16" eb="17">
      <t>コト</t>
    </rPh>
    <rPh sb="19" eb="21">
      <t>バアイ</t>
    </rPh>
    <phoneticPr fontId="2"/>
  </si>
  <si>
    <r>
      <t xml:space="preserve">経費区分
</t>
    </r>
    <r>
      <rPr>
        <sz val="11"/>
        <color indexed="8"/>
        <rFont val="ＭＳ Ｐゴシック"/>
        <family val="3"/>
        <charset val="128"/>
      </rPr>
      <t>（選択）</t>
    </r>
    <rPh sb="0" eb="2">
      <t>ケイヒ</t>
    </rPh>
    <rPh sb="2" eb="4">
      <t>クブン</t>
    </rPh>
    <phoneticPr fontId="2"/>
  </si>
  <si>
    <r>
      <t xml:space="preserve">講座概要
</t>
    </r>
    <r>
      <rPr>
        <sz val="9"/>
        <rFont val="ＭＳ Ｐ明朝"/>
        <family val="1"/>
        <charset val="128"/>
      </rPr>
      <t>（募集要項5(2)選考基準
に照らし合わせて</t>
    </r>
    <r>
      <rPr>
        <sz val="9"/>
        <color indexed="8"/>
        <rFont val="ＭＳ Ｐ明朝"/>
        <family val="1"/>
        <charset val="128"/>
      </rPr>
      <t xml:space="preserve">
具体的に記述
</t>
    </r>
    <r>
      <rPr>
        <sz val="9"/>
        <rFont val="ＭＳ Ｐ明朝"/>
        <family val="1"/>
        <charset val="128"/>
      </rPr>
      <t>目的・主旨と講座内容
あわせて500</t>
    </r>
    <r>
      <rPr>
        <sz val="9"/>
        <color indexed="8"/>
        <rFont val="ＭＳ Ｐ明朝"/>
        <family val="1"/>
        <charset val="128"/>
      </rPr>
      <t>字以内）</t>
    </r>
    <rPh sb="0" eb="2">
      <t>コウザ</t>
    </rPh>
    <rPh sb="2" eb="4">
      <t>ガイヨウ</t>
    </rPh>
    <rPh sb="6" eb="8">
      <t>ボシュウ</t>
    </rPh>
    <rPh sb="8" eb="10">
      <t>ヨウコウ</t>
    </rPh>
    <rPh sb="14" eb="16">
      <t>センコウ</t>
    </rPh>
    <rPh sb="16" eb="18">
      <t>キジュン</t>
    </rPh>
    <rPh sb="20" eb="21">
      <t>テ</t>
    </rPh>
    <rPh sb="23" eb="24">
      <t>ア</t>
    </rPh>
    <rPh sb="28" eb="31">
      <t>グタイテキ</t>
    </rPh>
    <rPh sb="32" eb="34">
      <t>キジュツ</t>
    </rPh>
    <rPh sb="35" eb="37">
      <t>モクテキ</t>
    </rPh>
    <rPh sb="38" eb="40">
      <t>シュシ</t>
    </rPh>
    <rPh sb="41" eb="43">
      <t>コウザ</t>
    </rPh>
    <rPh sb="43" eb="45">
      <t>ナイヨウ</t>
    </rPh>
    <rPh sb="53" eb="54">
      <t>ジ</t>
    </rPh>
    <rPh sb="54" eb="56">
      <t>イナイ</t>
    </rPh>
    <phoneticPr fontId="2"/>
  </si>
  <si>
    <r>
      <t xml:space="preserve">講座の独創性・
強調できるところ
</t>
    </r>
    <r>
      <rPr>
        <sz val="9"/>
        <rFont val="ＭＳ Ｐ明朝"/>
        <family val="1"/>
        <charset val="128"/>
      </rPr>
      <t>（募集要項5(2)選考基準
に照らし合わせて
具体的に記述
300字以内）</t>
    </r>
    <rPh sb="0" eb="2">
      <t>コウザ</t>
    </rPh>
    <rPh sb="3" eb="6">
      <t>ドクソウセイ</t>
    </rPh>
    <rPh sb="8" eb="10">
      <t>キョウチョウ</t>
    </rPh>
    <phoneticPr fontId="2"/>
  </si>
  <si>
    <r>
      <t xml:space="preserve">講座受講後に受講生に
求める変化や
持続してもらえること
</t>
    </r>
    <r>
      <rPr>
        <sz val="9"/>
        <rFont val="ＭＳ Ｐ明朝"/>
        <family val="1"/>
        <charset val="128"/>
      </rPr>
      <t>(募集要項5(2)選考基準
に照らし合わせて
具体的に記述</t>
    </r>
    <r>
      <rPr>
        <sz val="9"/>
        <color indexed="8"/>
        <rFont val="ＭＳ Ｐ明朝"/>
        <family val="1"/>
        <charset val="128"/>
      </rPr>
      <t xml:space="preserve">
300字以内）</t>
    </r>
    <rPh sb="0" eb="2">
      <t>コウザ</t>
    </rPh>
    <rPh sb="2" eb="4">
      <t>ジュコウ</t>
    </rPh>
    <rPh sb="4" eb="5">
      <t>ゴ</t>
    </rPh>
    <rPh sb="6" eb="8">
      <t>ジュコウ</t>
    </rPh>
    <rPh sb="8" eb="9">
      <t>セイ</t>
    </rPh>
    <rPh sb="11" eb="12">
      <t>モト</t>
    </rPh>
    <rPh sb="14" eb="16">
      <t>ヘンカ</t>
    </rPh>
    <rPh sb="18" eb="20">
      <t>ジゾク</t>
    </rPh>
    <rPh sb="62" eb="63">
      <t>ジ</t>
    </rPh>
    <rPh sb="63" eb="65">
      <t>イナイ</t>
    </rPh>
    <phoneticPr fontId="2"/>
  </si>
  <si>
    <t>特に意識した戦略
（選択）</t>
    <phoneticPr fontId="2"/>
  </si>
  <si>
    <t>活動実績時期
（選択)</t>
    <rPh sb="0" eb="2">
      <t>カツドウ</t>
    </rPh>
    <rPh sb="2" eb="4">
      <t>ジッセキ</t>
    </rPh>
    <rPh sb="4" eb="6">
      <t>ジキ</t>
    </rPh>
    <rPh sb="8" eb="10">
      <t>センタク</t>
    </rPh>
    <phoneticPr fontId="2"/>
  </si>
  <si>
    <t>受講者募集のために申請者が行う広報（なごや環境大学ガイドブック・ウェブサイト掲載を除く）</t>
    <rPh sb="0" eb="3">
      <t>ジュコウシャ</t>
    </rPh>
    <rPh sb="3" eb="5">
      <t>ボシュウ</t>
    </rPh>
    <rPh sb="9" eb="11">
      <t>シンセイ</t>
    </rPh>
    <rPh sb="11" eb="12">
      <t>シャ</t>
    </rPh>
    <rPh sb="13" eb="14">
      <t>オコナ</t>
    </rPh>
    <rPh sb="15" eb="17">
      <t>コウホウ</t>
    </rPh>
    <rPh sb="21" eb="23">
      <t>カンキョウ</t>
    </rPh>
    <rPh sb="23" eb="25">
      <t>ダイガク</t>
    </rPh>
    <rPh sb="38" eb="40">
      <t>ケイサイ</t>
    </rPh>
    <rPh sb="41" eb="42">
      <t>ノゾ</t>
    </rPh>
    <phoneticPr fontId="1"/>
  </si>
  <si>
    <r>
      <t xml:space="preserve">講座名
</t>
    </r>
    <r>
      <rPr>
        <b/>
        <sz val="10"/>
        <color indexed="10"/>
        <rFont val="メイリオ"/>
        <family val="3"/>
        <charset val="128"/>
      </rPr>
      <t>(32字以内)</t>
    </r>
    <rPh sb="0" eb="2">
      <t>コウザ</t>
    </rPh>
    <rPh sb="2" eb="3">
      <t>メイ</t>
    </rPh>
    <rPh sb="7" eb="8">
      <t>ジ</t>
    </rPh>
    <rPh sb="8" eb="10">
      <t>イナイ</t>
    </rPh>
    <phoneticPr fontId="1"/>
  </si>
  <si>
    <r>
      <t xml:space="preserve">講座内容の説明
</t>
    </r>
    <r>
      <rPr>
        <b/>
        <sz val="11"/>
        <color indexed="10"/>
        <rFont val="メイリオ"/>
        <family val="3"/>
        <charset val="128"/>
      </rPr>
      <t>（180字以内）</t>
    </r>
    <rPh sb="13" eb="15">
      <t>イナイ</t>
    </rPh>
    <phoneticPr fontId="1"/>
  </si>
  <si>
    <r>
      <t xml:space="preserve">タイトル </t>
    </r>
    <r>
      <rPr>
        <b/>
        <sz val="10"/>
        <color indexed="10"/>
        <rFont val="メイリオ"/>
        <family val="3"/>
        <charset val="128"/>
      </rPr>
      <t>（23字以内）</t>
    </r>
    <rPh sb="8" eb="9">
      <t>ジ</t>
    </rPh>
    <rPh sb="9" eb="11">
      <t>イナイ</t>
    </rPh>
    <phoneticPr fontId="1"/>
  </si>
  <si>
    <r>
      <t xml:space="preserve">内   容 </t>
    </r>
    <r>
      <rPr>
        <b/>
        <sz val="10"/>
        <color indexed="10"/>
        <rFont val="メイリオ"/>
        <family val="3"/>
        <charset val="128"/>
      </rPr>
      <t>（70字以内）</t>
    </r>
    <rPh sb="10" eb="12">
      <t>イナイ</t>
    </rPh>
    <phoneticPr fontId="1"/>
  </si>
  <si>
    <t>郵送宛先</t>
    <rPh sb="0" eb="2">
      <t>ユウソウ</t>
    </rPh>
    <rPh sb="2" eb="4">
      <t>アテサキ</t>
    </rPh>
    <phoneticPr fontId="1"/>
  </si>
  <si>
    <r>
      <t xml:space="preserve">その他ご案内事項
</t>
    </r>
    <r>
      <rPr>
        <b/>
        <sz val="10"/>
        <color indexed="10"/>
        <rFont val="メイリオ"/>
        <family val="3"/>
        <charset val="128"/>
      </rPr>
      <t>（120字以内）</t>
    </r>
    <rPh sb="2" eb="3">
      <t>タ</t>
    </rPh>
    <rPh sb="4" eb="6">
      <t>アンナイ</t>
    </rPh>
    <rPh sb="6" eb="8">
      <t>ジコウ</t>
    </rPh>
    <rPh sb="13" eb="14">
      <t>ジ</t>
    </rPh>
    <rPh sb="14" eb="16">
      <t>イナイ</t>
    </rPh>
    <phoneticPr fontId="1"/>
  </si>
  <si>
    <t>例）参加日、参加者全員のお名前、学年(年齢)、性別、ご住所、お電話番号、メールアドレスを、下記のメールアドレスにお送りください。※応募者多数の場合は抽選。キャンセルが出た場合、抽選からもれた方も繰り上げで当選とする場合があります。</t>
    <rPh sb="6" eb="9">
      <t>サンカシャ</t>
    </rPh>
    <rPh sb="9" eb="11">
      <t>ゼンイン</t>
    </rPh>
    <rPh sb="65" eb="68">
      <t>オウボシャ</t>
    </rPh>
    <rPh sb="68" eb="70">
      <t>タスウ</t>
    </rPh>
    <rPh sb="71" eb="73">
      <t>バアイ</t>
    </rPh>
    <rPh sb="74" eb="76">
      <t>チュウセン</t>
    </rPh>
    <rPh sb="83" eb="84">
      <t>デ</t>
    </rPh>
    <rPh sb="85" eb="87">
      <t>バアイ</t>
    </rPh>
    <rPh sb="88" eb="90">
      <t>チュウセン</t>
    </rPh>
    <rPh sb="95" eb="96">
      <t>カタ</t>
    </rPh>
    <rPh sb="97" eb="98">
      <t>ク</t>
    </rPh>
    <rPh sb="99" eb="100">
      <t>ア</t>
    </rPh>
    <rPh sb="102" eb="104">
      <t>トウセン</t>
    </rPh>
    <rPh sb="107" eb="109">
      <t>バアイ</t>
    </rPh>
    <phoneticPr fontId="1"/>
  </si>
  <si>
    <t>例）受講対象：小学生以下は保護者同伴必須。受講料とは別に入館料〇〇円が必要です。第○回は汚れてもいい服装でお越しください。雨天決行。★詳細は当会ウェブサイトにて発表または個別にご案内をお送りします。（100字）</t>
    <rPh sb="0" eb="1">
      <t>レイ</t>
    </rPh>
    <rPh sb="2" eb="4">
      <t>ジュコウ</t>
    </rPh>
    <rPh sb="4" eb="6">
      <t>タイショウ</t>
    </rPh>
    <rPh sb="7" eb="10">
      <t>ショウガクセイ</t>
    </rPh>
    <rPh sb="10" eb="12">
      <t>イカ</t>
    </rPh>
    <rPh sb="13" eb="16">
      <t>ホゴシャ</t>
    </rPh>
    <rPh sb="16" eb="18">
      <t>ドウハン</t>
    </rPh>
    <rPh sb="18" eb="20">
      <t>ヒッス</t>
    </rPh>
    <rPh sb="21" eb="24">
      <t>ジュコウリョウ</t>
    </rPh>
    <rPh sb="26" eb="27">
      <t>ベツ</t>
    </rPh>
    <rPh sb="28" eb="31">
      <t>ニュウカンリョウ</t>
    </rPh>
    <rPh sb="33" eb="34">
      <t>エン</t>
    </rPh>
    <rPh sb="35" eb="37">
      <t>ヒツヨウ</t>
    </rPh>
    <rPh sb="40" eb="41">
      <t>ダイ</t>
    </rPh>
    <rPh sb="42" eb="43">
      <t>カイ</t>
    </rPh>
    <rPh sb="44" eb="45">
      <t>ヨゴ</t>
    </rPh>
    <rPh sb="50" eb="52">
      <t>フクソウ</t>
    </rPh>
    <rPh sb="54" eb="55">
      <t>コシ</t>
    </rPh>
    <rPh sb="61" eb="63">
      <t>ウテン</t>
    </rPh>
    <rPh sb="63" eb="65">
      <t>ケッコウ</t>
    </rPh>
    <rPh sb="67" eb="69">
      <t>ショウサイ</t>
    </rPh>
    <rPh sb="70" eb="72">
      <t>トウカイ</t>
    </rPh>
    <rPh sb="80" eb="82">
      <t>ハッピョウ</t>
    </rPh>
    <rPh sb="85" eb="87">
      <t>コベツ</t>
    </rPh>
    <rPh sb="89" eb="91">
      <t>アンナイ</t>
    </rPh>
    <rPh sb="93" eb="94">
      <t>オク</t>
    </rPh>
    <rPh sb="103" eb="104">
      <t>ジ</t>
    </rPh>
    <phoneticPr fontId="1"/>
  </si>
  <si>
    <t>受講対象者
（複数選択可）</t>
    <rPh sb="4" eb="5">
      <t>シャ</t>
    </rPh>
    <rPh sb="7" eb="9">
      <t>フクスウ</t>
    </rPh>
    <rPh sb="9" eb="11">
      <t>センタク</t>
    </rPh>
    <rPh sb="11" eb="12">
      <t>カ</t>
    </rPh>
    <phoneticPr fontId="1"/>
  </si>
  <si>
    <t>講座形態
(複数選択可)</t>
    <rPh sb="0" eb="2">
      <t>コウザ</t>
    </rPh>
    <rPh sb="2" eb="4">
      <t>ケイタイ</t>
    </rPh>
    <rPh sb="6" eb="8">
      <t>フクスウ</t>
    </rPh>
    <rPh sb="8" eb="10">
      <t>センタク</t>
    </rPh>
    <rPh sb="10" eb="11">
      <t>カ</t>
    </rPh>
    <phoneticPr fontId="1"/>
  </si>
  <si>
    <t>外部ｻｲﾄ</t>
    <rPh sb="0" eb="2">
      <t>ガイブ</t>
    </rPh>
    <phoneticPr fontId="1"/>
  </si>
  <si>
    <t>開始日（0000/00/00）</t>
    <rPh sb="0" eb="3">
      <t>カイシビ</t>
    </rPh>
    <phoneticPr fontId="1"/>
  </si>
  <si>
    <t>終了日（0000/00/00）</t>
    <rPh sb="0" eb="3">
      <t>シュウリョウビ</t>
    </rPh>
    <phoneticPr fontId="1"/>
  </si>
  <si>
    <t>時間（00:00）</t>
    <rPh sb="0" eb="2">
      <t>ジカン</t>
    </rPh>
    <phoneticPr fontId="1"/>
  </si>
  <si>
    <t>受講対象者</t>
    <rPh sb="0" eb="2">
      <t>ジュコウ</t>
    </rPh>
    <rPh sb="2" eb="5">
      <t>タイショウシャ</t>
    </rPh>
    <phoneticPr fontId="1"/>
  </si>
  <si>
    <t>講座形態</t>
    <rPh sb="0" eb="2">
      <t>コウザ</t>
    </rPh>
    <rPh sb="2" eb="4">
      <t>ケイタイ</t>
    </rPh>
    <phoneticPr fontId="1"/>
  </si>
  <si>
    <t>応募枠
（選択）</t>
    <rPh sb="0" eb="2">
      <t>オウボ</t>
    </rPh>
    <rPh sb="2" eb="3">
      <t>ワク</t>
    </rPh>
    <rPh sb="5" eb="7">
      <t>センタク</t>
    </rPh>
    <phoneticPr fontId="1"/>
  </si>
  <si>
    <t>記
入
例</t>
    <rPh sb="0" eb="1">
      <t>シル</t>
    </rPh>
    <rPh sb="2" eb="3">
      <t>ハイ</t>
    </rPh>
    <rPh sb="4" eb="5">
      <t>レイ</t>
    </rPh>
    <phoneticPr fontId="54"/>
  </si>
  <si>
    <t>市）</t>
    <rPh sb="0" eb="1">
      <t>シ</t>
    </rPh>
    <phoneticPr fontId="1"/>
  </si>
  <si>
    <t>○○</t>
    <phoneticPr fontId="54"/>
  </si>
  <si>
    <t>●●●●（□□大学研究所教授）他</t>
    <rPh sb="7" eb="9">
      <t>ダイガク</t>
    </rPh>
    <rPh sb="9" eb="12">
      <t>ケンキュウショ</t>
    </rPh>
    <rPh sb="12" eb="14">
      <t>キョウジュ</t>
    </rPh>
    <rPh sb="15" eb="16">
      <t>ホカ</t>
    </rPh>
    <phoneticPr fontId="54"/>
  </si>
  <si>
    <t>里山体験隊　～自然の恵みを見つけに行こう！～</t>
    <rPh sb="0" eb="2">
      <t>サトヤマ</t>
    </rPh>
    <rPh sb="2" eb="4">
      <t>タイケン</t>
    </rPh>
    <rPh sb="4" eb="5">
      <t>タイ</t>
    </rPh>
    <rPh sb="7" eb="9">
      <t>シゼン</t>
    </rPh>
    <rPh sb="10" eb="11">
      <t>メグ</t>
    </rPh>
    <rPh sb="13" eb="14">
      <t>ミ</t>
    </rPh>
    <rPh sb="17" eb="18">
      <t>イ</t>
    </rPh>
    <phoneticPr fontId="54"/>
  </si>
  <si>
    <t>何が見つかるかな？　楽しみながら、里山の自然を体感しよう！</t>
    <rPh sb="0" eb="1">
      <t>ナニ</t>
    </rPh>
    <rPh sb="2" eb="3">
      <t>ミ</t>
    </rPh>
    <rPh sb="10" eb="11">
      <t>タノ</t>
    </rPh>
    <rPh sb="17" eb="19">
      <t>サトヤマ</t>
    </rPh>
    <rPh sb="20" eb="22">
      <t>シゼン</t>
    </rPh>
    <rPh sb="23" eb="25">
      <t>タイカン</t>
    </rPh>
    <phoneticPr fontId="54"/>
  </si>
  <si>
    <t>○○山△フィールド</t>
    <rPh sb="2" eb="3">
      <t>ヤマ</t>
    </rPh>
    <phoneticPr fontId="54"/>
  </si>
  <si>
    <t>（</t>
    <phoneticPr fontId="54"/>
  </si>
  <si>
    <t>)</t>
    <phoneticPr fontId="1"/>
  </si>
  <si>
    <t>2025年度前期</t>
    <rPh sb="4" eb="6">
      <t>ネンド</t>
    </rPh>
    <rPh sb="6" eb="8">
      <t>ゼンキ</t>
    </rPh>
    <phoneticPr fontId="1"/>
  </si>
  <si>
    <t>赤字は字数オーバーです。変更をお願いします。</t>
  </si>
  <si>
    <t>2017年度～2024年度後期</t>
    <rPh sb="4" eb="5">
      <t>ネン</t>
    </rPh>
    <rPh sb="5" eb="6">
      <t>ド</t>
    </rPh>
    <rPh sb="11" eb="13">
      <t>ネンド</t>
    </rPh>
    <rPh sb="13" eb="15">
      <t>コウキ</t>
    </rPh>
    <phoneticPr fontId="2"/>
  </si>
  <si>
    <t>無し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</si>
</sst>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quot;円&quot;;[Red]\-#,##0"/>
  </numFmts>
  <fonts count="77">
    <font>
      <sz val="11"/>
      <color theme="1"/>
      <name val="游ゴシック"/>
      <family val="3"/>
      <charset val="128"/>
      <scheme val="minor"/>
    </font>
    <font>
      <sz val="6"/>
      <name val="游ゴシック"/>
      <family val="3"/>
      <charset val="128"/>
    </font>
    <font>
      <sz val="6"/>
      <name val="游ゴシック"/>
      <family val="3"/>
      <charset val="128"/>
    </font>
    <font>
      <sz val="9"/>
      <color indexed="81"/>
      <name val="MS P ゴシック"/>
      <family val="3"/>
      <charset val="128"/>
    </font>
    <font>
      <sz val="11"/>
      <name val="ＭＳ Ｐゴシック"/>
      <family val="3"/>
      <charset val="128"/>
    </font>
    <font>
      <sz val="14"/>
      <name val="HGP創英角ｺﾞｼｯｸUB"/>
      <family val="3"/>
      <charset val="128"/>
    </font>
    <font>
      <sz val="6"/>
      <name val="ＭＳ Ｐゴシック"/>
      <family val="3"/>
      <charset val="128"/>
    </font>
    <font>
      <sz val="11"/>
      <name val="HGSｺﾞｼｯｸM"/>
      <family val="3"/>
      <charset val="128"/>
    </font>
    <font>
      <sz val="11"/>
      <name val="HGP創英角ｺﾞｼｯｸUB"/>
      <family val="3"/>
      <charset val="128"/>
    </font>
    <font>
      <b/>
      <sz val="11"/>
      <name val="ＭＳ Ｐゴシック"/>
      <family val="3"/>
      <charset val="128"/>
    </font>
    <font>
      <b/>
      <sz val="9"/>
      <color indexed="81"/>
      <name val="MS P ゴシック"/>
      <family val="3"/>
      <charset val="128"/>
    </font>
    <font>
      <sz val="10"/>
      <color indexed="10"/>
      <name val="ＭＳ Ｐゴシック"/>
      <family val="3"/>
      <charset val="128"/>
    </font>
    <font>
      <sz val="16"/>
      <color indexed="10"/>
      <name val="HGS創英角ｺﾞｼｯｸUB"/>
      <family val="3"/>
      <charset val="128"/>
    </font>
    <font>
      <sz val="10"/>
      <name val="ＭＳ Ｐゴシック"/>
      <family val="3"/>
      <charset val="128"/>
    </font>
    <font>
      <sz val="11"/>
      <name val="ＭＳ Ｐゴシック"/>
      <family val="3"/>
      <charset val="128"/>
    </font>
    <font>
      <sz val="9"/>
      <name val="ＭＳ Ｐゴシック"/>
      <family val="3"/>
      <charset val="128"/>
    </font>
    <font>
      <sz val="11"/>
      <color indexed="10"/>
      <name val="ＭＳ Ｐゴシック"/>
      <family val="3"/>
      <charset val="128"/>
    </font>
    <font>
      <sz val="11"/>
      <color indexed="8"/>
      <name val="ＭＳ Ｐゴシック"/>
      <family val="3"/>
      <charset val="128"/>
    </font>
    <font>
      <sz val="14"/>
      <color indexed="10"/>
      <name val="ＭＳ Ｐゴシック"/>
      <family val="3"/>
      <charset val="128"/>
    </font>
    <font>
      <b/>
      <sz val="10"/>
      <color indexed="10"/>
      <name val="メイリオ"/>
      <family val="3"/>
      <charset val="128"/>
    </font>
    <font>
      <b/>
      <sz val="11"/>
      <color indexed="10"/>
      <name val="メイリオ"/>
      <family val="3"/>
      <charset val="128"/>
    </font>
    <font>
      <b/>
      <sz val="11"/>
      <name val="メイリオ"/>
      <family val="3"/>
      <charset val="128"/>
    </font>
    <font>
      <b/>
      <sz val="10"/>
      <name val="メイリオ"/>
      <family val="3"/>
      <charset val="128"/>
    </font>
    <font>
      <b/>
      <sz val="9"/>
      <name val="メイリオ"/>
      <family val="3"/>
      <charset val="128"/>
    </font>
    <font>
      <sz val="11"/>
      <name val="メイリオ"/>
      <family val="3"/>
      <charset val="128"/>
    </font>
    <font>
      <sz val="10"/>
      <name val="メイリオ"/>
      <family val="3"/>
      <charset val="128"/>
    </font>
    <font>
      <sz val="9"/>
      <name val="メイリオ"/>
      <family val="3"/>
      <charset val="128"/>
    </font>
    <font>
      <sz val="9"/>
      <color indexed="10"/>
      <name val="ＭＳ Ｐゴシック"/>
      <family val="3"/>
      <charset val="128"/>
    </font>
    <font>
      <sz val="11"/>
      <color theme="1"/>
      <name val="游ゴシック"/>
      <family val="3"/>
      <charset val="128"/>
      <scheme val="minor"/>
    </font>
    <font>
      <u/>
      <sz val="11"/>
      <color theme="10"/>
      <name val="游ゴシック"/>
      <family val="3"/>
      <charset val="128"/>
      <scheme val="minor"/>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9"/>
      <color rgb="FFFF0000"/>
      <name val="ＭＳ Ｐゴシック"/>
      <family val="3"/>
      <charset val="128"/>
    </font>
    <font>
      <sz val="18"/>
      <color theme="1"/>
      <name val="ＭＳ Ｐゴシック"/>
      <family val="3"/>
      <charset val="128"/>
    </font>
    <font>
      <sz val="16"/>
      <color rgb="FFFF0000"/>
      <name val="HGS創英角ｺﾞｼｯｸUB"/>
      <family val="3"/>
      <charset val="128"/>
    </font>
    <font>
      <sz val="9"/>
      <color theme="1"/>
      <name val="ＭＳ Ｐゴシック"/>
      <family val="3"/>
      <charset val="128"/>
    </font>
    <font>
      <sz val="11"/>
      <color rgb="FFFF0000"/>
      <name val="ＭＳ Ｐゴシック"/>
      <family val="3"/>
      <charset val="128"/>
    </font>
    <font>
      <sz val="11"/>
      <color theme="1"/>
      <name val="メイリオ"/>
      <family val="3"/>
      <charset val="128"/>
    </font>
    <font>
      <sz val="12"/>
      <color theme="1"/>
      <name val="メイリオ"/>
      <family val="3"/>
      <charset val="128"/>
    </font>
    <font>
      <sz val="18"/>
      <color theme="1"/>
      <name val="HGP創英角ｺﾞｼｯｸUB"/>
      <family val="3"/>
      <charset val="128"/>
    </font>
    <font>
      <sz val="14"/>
      <color theme="1"/>
      <name val="HGP創英角ｺﾞｼｯｸUB"/>
      <family val="3"/>
      <charset val="128"/>
    </font>
    <font>
      <u/>
      <sz val="11"/>
      <color theme="10"/>
      <name val="ＭＳ Ｐゴシック"/>
      <family val="3"/>
      <charset val="128"/>
    </font>
    <font>
      <sz val="16"/>
      <color theme="1"/>
      <name val="HGP創英角ｺﾞｼｯｸUB"/>
      <family val="3"/>
      <charset val="128"/>
    </font>
    <font>
      <b/>
      <sz val="11"/>
      <color theme="1"/>
      <name val="メイリオ"/>
      <family val="3"/>
      <charset val="128"/>
    </font>
    <font>
      <sz val="10"/>
      <color theme="1"/>
      <name val="メイリオ"/>
      <family val="3"/>
      <charset val="128"/>
    </font>
    <font>
      <b/>
      <sz val="10"/>
      <color theme="1"/>
      <name val="メイリオ"/>
      <family val="3"/>
      <charset val="128"/>
    </font>
    <font>
      <sz val="9"/>
      <color theme="1" tint="0.34998626667073579"/>
      <name val="メイリオ"/>
      <family val="3"/>
      <charset val="128"/>
    </font>
    <font>
      <sz val="10"/>
      <color rgb="FFFF0000"/>
      <name val="ＭＳ Ｐゴシック"/>
      <family val="3"/>
      <charset val="128"/>
    </font>
    <font>
      <b/>
      <sz val="14"/>
      <color theme="1"/>
      <name val="メイリオ"/>
      <family val="3"/>
      <charset val="128"/>
    </font>
    <font>
      <sz val="14"/>
      <color theme="1"/>
      <name val="メイリオ"/>
      <family val="3"/>
      <charset val="128"/>
    </font>
    <font>
      <sz val="14"/>
      <color theme="1"/>
      <name val="游ゴシック"/>
      <family val="3"/>
      <charset val="128"/>
      <scheme val="minor"/>
    </font>
    <font>
      <b/>
      <sz val="20"/>
      <color theme="1"/>
      <name val="メイリオ"/>
      <family val="3"/>
      <charset val="128"/>
    </font>
    <font>
      <sz val="6"/>
      <name val="游ゴシック"/>
      <family val="3"/>
      <charset val="128"/>
      <scheme val="minor"/>
    </font>
    <font>
      <u/>
      <sz val="14"/>
      <name val="HGS創英角ｺﾞｼｯｸUB"/>
      <family val="3"/>
      <charset val="128"/>
    </font>
    <font>
      <b/>
      <sz val="11"/>
      <color indexed="81"/>
      <name val="MS P ゴシック"/>
      <family val="3"/>
      <charset val="128"/>
    </font>
    <font>
      <b/>
      <sz val="11"/>
      <color indexed="81"/>
      <name val="ＭＳ Ｐゴシック"/>
      <family val="3"/>
      <charset val="128"/>
    </font>
    <font>
      <sz val="10"/>
      <color indexed="10"/>
      <name val="HG創英角ｺﾞｼｯｸUB"/>
      <family val="3"/>
      <charset val="128"/>
    </font>
    <font>
      <b/>
      <sz val="10"/>
      <color indexed="10"/>
      <name val="HG創英角ｺﾞｼｯｸUB"/>
      <family val="3"/>
      <charset val="128"/>
    </font>
    <font>
      <sz val="10.5"/>
      <color theme="1"/>
      <name val="ＭＳ 明朝"/>
      <family val="1"/>
      <charset val="128"/>
    </font>
    <font>
      <sz val="10.5"/>
      <color theme="1"/>
      <name val="ＭＳ ゴシック"/>
      <family val="3"/>
      <charset val="128"/>
    </font>
    <font>
      <sz val="11"/>
      <color theme="1"/>
      <name val="ＭＳ ゴシック"/>
      <family val="3"/>
      <charset val="128"/>
    </font>
    <font>
      <u/>
      <sz val="11"/>
      <color theme="10"/>
      <name val="ＭＳ ゴシック"/>
      <family val="3"/>
      <charset val="128"/>
    </font>
    <font>
      <sz val="8"/>
      <color rgb="FFFF0000"/>
      <name val="メイリオ"/>
      <family val="3"/>
      <charset val="128"/>
    </font>
    <font>
      <b/>
      <sz val="9"/>
      <color rgb="FFFF0000"/>
      <name val="メイリオ"/>
      <family val="3"/>
      <charset val="128"/>
    </font>
    <font>
      <sz val="9"/>
      <color rgb="FF000000"/>
      <name val="Meiryo UI"/>
      <family val="3"/>
      <charset val="128"/>
    </font>
    <font>
      <b/>
      <sz val="8"/>
      <color theme="1"/>
      <name val="メイリオ"/>
      <family val="3"/>
      <charset val="128"/>
    </font>
    <font>
      <sz val="11"/>
      <name val="游ゴシック"/>
      <family val="3"/>
      <charset val="128"/>
      <scheme val="minor"/>
    </font>
    <font>
      <sz val="9"/>
      <color indexed="8"/>
      <name val="ＭＳ Ｐゴシック"/>
      <family val="3"/>
      <charset val="128"/>
    </font>
    <font>
      <sz val="9"/>
      <name val="ＭＳ Ｐ明朝"/>
      <family val="1"/>
      <charset val="128"/>
    </font>
    <font>
      <sz val="9"/>
      <color indexed="8"/>
      <name val="ＭＳ Ｐ明朝"/>
      <family val="1"/>
      <charset val="128"/>
    </font>
    <font>
      <b/>
      <sz val="11"/>
      <color rgb="FF0070C0"/>
      <name val="メイリオ"/>
      <family val="3"/>
      <charset val="128"/>
    </font>
    <font>
      <sz val="11"/>
      <color rgb="FF0070C0"/>
      <name val="メイリオ"/>
      <family val="3"/>
      <charset val="128"/>
    </font>
    <font>
      <sz val="10"/>
      <color rgb="FF0070C0"/>
      <name val="メイリオ"/>
      <family val="3"/>
      <charset val="128"/>
    </font>
    <font>
      <sz val="9"/>
      <color rgb="FF0070C0"/>
      <name val="メイリオ"/>
      <family val="3"/>
      <charset val="128"/>
    </font>
    <font>
      <b/>
      <sz val="11"/>
      <color rgb="FFFF0000"/>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ED6F9"/>
        <bgColor indexed="64"/>
      </patternFill>
    </fill>
    <fill>
      <patternFill patternType="solid">
        <fgColor theme="5" tint="0.59999389629810485"/>
        <bgColor indexed="64"/>
      </patternFill>
    </fill>
  </fills>
  <borders count="129">
    <border>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diagonal/>
    </border>
    <border>
      <left/>
      <right/>
      <top style="dotted">
        <color indexed="64"/>
      </top>
      <bottom/>
      <diagonal/>
    </border>
    <border>
      <left/>
      <right style="dotted">
        <color indexed="64"/>
      </right>
      <top style="dotted">
        <color indexed="64"/>
      </top>
      <bottom/>
      <diagonal/>
    </border>
    <border>
      <left/>
      <right style="dotted">
        <color indexed="64"/>
      </right>
      <top/>
      <bottom/>
      <diagonal/>
    </border>
    <border>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diagonal/>
    </border>
    <border>
      <left/>
      <right style="medium">
        <color indexed="64"/>
      </right>
      <top style="dott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diagonal/>
    </border>
    <border>
      <left/>
      <right/>
      <top style="thin">
        <color indexed="64"/>
      </top>
      <bottom/>
      <diagonal/>
    </border>
    <border>
      <left/>
      <right style="dotted">
        <color indexed="64"/>
      </right>
      <top style="thin">
        <color indexed="64"/>
      </top>
      <bottom/>
      <diagonal/>
    </border>
    <border>
      <left/>
      <right/>
      <top/>
      <bottom style="thin">
        <color indexed="64"/>
      </bottom>
      <diagonal/>
    </border>
    <border>
      <left/>
      <right style="dotted">
        <color indexed="64"/>
      </right>
      <top/>
      <bottom style="thin">
        <color indexed="64"/>
      </bottom>
      <diagonal/>
    </border>
    <border>
      <left/>
      <right/>
      <top style="thin">
        <color indexed="64"/>
      </top>
      <bottom style="double">
        <color indexed="64"/>
      </bottom>
      <diagonal/>
    </border>
    <border>
      <left/>
      <right style="dotted">
        <color indexed="64"/>
      </right>
      <top style="thin">
        <color indexed="64"/>
      </top>
      <bottom style="double">
        <color indexed="64"/>
      </bottom>
      <diagonal/>
    </border>
    <border>
      <left style="dotted">
        <color indexed="64"/>
      </left>
      <right/>
      <top/>
      <bottom style="double">
        <color indexed="64"/>
      </bottom>
      <diagonal/>
    </border>
    <border>
      <left/>
      <right style="medium">
        <color indexed="64"/>
      </right>
      <top/>
      <bottom style="double">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right/>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style="thin">
        <color indexed="64"/>
      </top>
      <bottom/>
      <diagonal/>
    </border>
    <border>
      <left style="dotted">
        <color indexed="64"/>
      </left>
      <right/>
      <top style="thin">
        <color indexed="64"/>
      </top>
      <bottom style="double">
        <color indexed="64"/>
      </bottom>
      <diagonal/>
    </border>
    <border>
      <left/>
      <right style="thin">
        <color indexed="64"/>
      </right>
      <top style="thin">
        <color indexed="64"/>
      </top>
      <bottom style="thin">
        <color indexed="64"/>
      </bottom>
      <diagonal/>
    </border>
    <border>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dotted">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dotted">
        <color indexed="64"/>
      </left>
      <right/>
      <top/>
      <bottom/>
      <diagonal/>
    </border>
    <border>
      <left style="dotted">
        <color indexed="64"/>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dashed">
        <color indexed="64"/>
      </left>
      <right/>
      <top style="medium">
        <color indexed="64"/>
      </top>
      <bottom/>
      <diagonal/>
    </border>
    <border>
      <left/>
      <right style="medium">
        <color indexed="64"/>
      </right>
      <top style="medium">
        <color indexed="64"/>
      </top>
      <bottom/>
      <diagonal/>
    </border>
    <border>
      <left/>
      <right style="medium">
        <color indexed="64"/>
      </right>
      <top/>
      <bottom style="dotted">
        <color indexed="64"/>
      </bottom>
      <diagonal/>
    </border>
    <border>
      <left/>
      <right style="dotted">
        <color indexed="64"/>
      </right>
      <top style="thin">
        <color indexed="64"/>
      </top>
      <bottom style="thin">
        <color indexed="64"/>
      </bottom>
      <diagonal/>
    </border>
    <border>
      <left style="dotted">
        <color indexed="64"/>
      </left>
      <right/>
      <top style="medium">
        <color indexed="64"/>
      </top>
      <bottom/>
      <diagonal/>
    </border>
    <border>
      <left style="dotted">
        <color indexed="64"/>
      </left>
      <right/>
      <top/>
      <bottom style="thin">
        <color indexed="64"/>
      </bottom>
      <diagonal/>
    </border>
    <border>
      <left/>
      <right style="medium">
        <color indexed="64"/>
      </right>
      <top/>
      <bottom style="thin">
        <color indexed="64"/>
      </bottom>
      <diagonal/>
    </border>
    <border diagonalUp="1" diagonalDown="1">
      <left style="thin">
        <color indexed="64"/>
      </left>
      <right/>
      <top style="double">
        <color indexed="64"/>
      </top>
      <bottom style="medium">
        <color indexed="64"/>
      </bottom>
      <diagonal style="thin">
        <color indexed="64"/>
      </diagonal>
    </border>
    <border diagonalUp="1" diagonalDown="1">
      <left/>
      <right/>
      <top style="double">
        <color indexed="64"/>
      </top>
      <bottom style="medium">
        <color indexed="64"/>
      </bottom>
      <diagonal style="thin">
        <color indexed="64"/>
      </diagonal>
    </border>
    <border diagonalUp="1" diagonalDown="1">
      <left/>
      <right style="dashed">
        <color indexed="64"/>
      </right>
      <top style="double">
        <color indexed="64"/>
      </top>
      <bottom style="medium">
        <color indexed="64"/>
      </bottom>
      <diagonal style="thin">
        <color indexed="64"/>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ashed">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dotted">
        <color indexed="64"/>
      </top>
      <bottom style="dotted">
        <color indexed="64"/>
      </bottom>
      <diagonal/>
    </border>
    <border>
      <left style="hair">
        <color indexed="64"/>
      </left>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medium">
        <color indexed="64"/>
      </right>
      <top style="hair">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thin">
        <color indexed="64"/>
      </right>
      <top style="hair">
        <color indexed="64"/>
      </top>
      <bottom style="medium">
        <color indexed="64"/>
      </bottom>
      <diagonal/>
    </border>
  </borders>
  <cellStyleXfs count="5">
    <xf numFmtId="0" fontId="0" fillId="0" borderId="0">
      <alignment vertical="center"/>
    </xf>
    <xf numFmtId="0" fontId="29" fillId="0" borderId="0" applyNumberFormat="0" applyFill="0" applyBorder="0" applyAlignment="0" applyProtection="0"/>
    <xf numFmtId="38" fontId="28"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cellStyleXfs>
  <cellXfs count="678">
    <xf numFmtId="0" fontId="0" fillId="0" borderId="0" xfId="0">
      <alignment vertical="center"/>
    </xf>
    <xf numFmtId="0" fontId="31" fillId="0" borderId="0" xfId="0" applyFont="1" applyAlignment="1" applyProtection="1">
      <alignment horizontal="left" vertical="center"/>
      <protection hidden="1"/>
    </xf>
    <xf numFmtId="0" fontId="31" fillId="0" borderId="0" xfId="0" applyFont="1" applyAlignment="1" applyProtection="1">
      <alignment horizontal="center" vertical="center"/>
      <protection hidden="1"/>
    </xf>
    <xf numFmtId="0" fontId="31" fillId="0" borderId="0" xfId="0" applyFont="1" applyProtection="1">
      <alignment vertical="center"/>
      <protection hidden="1"/>
    </xf>
    <xf numFmtId="0" fontId="4" fillId="0" borderId="0" xfId="4" applyProtection="1">
      <alignment vertical="center"/>
      <protection hidden="1"/>
    </xf>
    <xf numFmtId="0" fontId="7" fillId="0" borderId="0" xfId="4" applyFont="1" applyProtection="1">
      <alignment vertical="center"/>
      <protection hidden="1"/>
    </xf>
    <xf numFmtId="0" fontId="9" fillId="0" borderId="0" xfId="4" applyFont="1" applyProtection="1">
      <alignment vertical="center"/>
      <protection hidden="1"/>
    </xf>
    <xf numFmtId="0" fontId="4" fillId="2" borderId="0" xfId="4" applyFill="1" applyProtection="1">
      <alignment vertical="center"/>
      <protection hidden="1"/>
    </xf>
    <xf numFmtId="38" fontId="4" fillId="0" borderId="0" xfId="2" applyFont="1" applyProtection="1">
      <alignment vertical="center"/>
      <protection hidden="1"/>
    </xf>
    <xf numFmtId="0" fontId="32" fillId="0" borderId="0" xfId="0" applyFont="1" applyAlignment="1" applyProtection="1">
      <alignment horizontal="left" vertical="center"/>
      <protection hidden="1"/>
    </xf>
    <xf numFmtId="0" fontId="31" fillId="0" borderId="0" xfId="0" applyFont="1" applyAlignment="1" applyProtection="1">
      <protection hidden="1"/>
    </xf>
    <xf numFmtId="0" fontId="0" fillId="0" borderId="0" xfId="0" applyAlignment="1" applyProtection="1">
      <protection hidden="1"/>
    </xf>
    <xf numFmtId="0" fontId="33" fillId="0" borderId="0" xfId="0" applyFont="1" applyAlignment="1" applyProtection="1">
      <protection hidden="1"/>
    </xf>
    <xf numFmtId="0" fontId="32" fillId="0" borderId="18" xfId="0" applyFont="1" applyBorder="1" applyProtection="1">
      <alignment vertical="center"/>
      <protection hidden="1"/>
    </xf>
    <xf numFmtId="0" fontId="31" fillId="0" borderId="18" xfId="0" applyFont="1" applyBorder="1" applyAlignment="1" applyProtection="1">
      <protection hidden="1"/>
    </xf>
    <xf numFmtId="0" fontId="33" fillId="0" borderId="29" xfId="0" applyFont="1" applyBorder="1" applyProtection="1">
      <alignment vertical="center"/>
      <protection hidden="1"/>
    </xf>
    <xf numFmtId="0" fontId="33" fillId="0" borderId="31" xfId="0" applyFont="1" applyBorder="1" applyProtection="1">
      <alignment vertical="center"/>
      <protection hidden="1"/>
    </xf>
    <xf numFmtId="0" fontId="33" fillId="0" borderId="32" xfId="0" applyFont="1" applyBorder="1" applyProtection="1">
      <alignment vertical="center"/>
      <protection hidden="1"/>
    </xf>
    <xf numFmtId="0" fontId="33" fillId="0" borderId="33" xfId="0" applyFont="1" applyBorder="1" applyProtection="1">
      <alignment vertical="center"/>
      <protection hidden="1"/>
    </xf>
    <xf numFmtId="0" fontId="31" fillId="0" borderId="16" xfId="0" applyFont="1" applyBorder="1" applyAlignment="1" applyProtection="1">
      <protection hidden="1"/>
    </xf>
    <xf numFmtId="0" fontId="31" fillId="0" borderId="0" xfId="0" applyFont="1" applyAlignment="1" applyProtection="1">
      <alignment vertical="center" wrapText="1"/>
      <protection hidden="1"/>
    </xf>
    <xf numFmtId="0" fontId="31" fillId="0" borderId="35" xfId="0" applyFont="1" applyBorder="1" applyAlignment="1" applyProtection="1">
      <alignment vertical="center" wrapText="1"/>
      <protection hidden="1"/>
    </xf>
    <xf numFmtId="0" fontId="13" fillId="0" borderId="32" xfId="0" applyFont="1" applyBorder="1" applyProtection="1">
      <alignment vertical="center"/>
      <protection hidden="1"/>
    </xf>
    <xf numFmtId="0" fontId="31" fillId="0" borderId="18" xfId="0" applyFont="1" applyBorder="1" applyAlignment="1" applyProtection="1">
      <alignment vertical="center" wrapText="1" shrinkToFit="1"/>
      <protection hidden="1"/>
    </xf>
    <xf numFmtId="0" fontId="31" fillId="0" borderId="36" xfId="0" applyFont="1" applyBorder="1" applyAlignment="1" applyProtection="1">
      <alignment vertical="center" wrapText="1" shrinkToFit="1"/>
      <protection hidden="1"/>
    </xf>
    <xf numFmtId="0" fontId="31" fillId="0" borderId="16" xfId="0" applyFont="1" applyBorder="1" applyProtection="1">
      <alignment vertical="center"/>
      <protection hidden="1"/>
    </xf>
    <xf numFmtId="0" fontId="31" fillId="0" borderId="34" xfId="0" applyFont="1" applyBorder="1" applyProtection="1">
      <alignment vertical="center"/>
      <protection hidden="1"/>
    </xf>
    <xf numFmtId="0" fontId="31" fillId="0" borderId="1" xfId="0" applyFont="1" applyBorder="1" applyProtection="1">
      <alignment vertical="center"/>
      <protection hidden="1"/>
    </xf>
    <xf numFmtId="0" fontId="31" fillId="0" borderId="29" xfId="0" applyFont="1" applyBorder="1" applyProtection="1">
      <alignment vertical="center"/>
      <protection hidden="1"/>
    </xf>
    <xf numFmtId="0" fontId="34" fillId="0" borderId="16" xfId="0" applyFont="1" applyBorder="1" applyProtection="1">
      <alignment vertical="center"/>
      <protection hidden="1"/>
    </xf>
    <xf numFmtId="0" fontId="31" fillId="0" borderId="18" xfId="0" applyFont="1" applyBorder="1" applyProtection="1">
      <alignment vertical="center"/>
      <protection hidden="1"/>
    </xf>
    <xf numFmtId="0" fontId="33" fillId="0" borderId="16" xfId="0" applyFont="1" applyBorder="1" applyAlignment="1" applyProtection="1">
      <protection hidden="1"/>
    </xf>
    <xf numFmtId="0" fontId="35" fillId="0" borderId="0" xfId="0" applyFont="1" applyProtection="1">
      <alignment vertical="center"/>
      <protection hidden="1"/>
    </xf>
    <xf numFmtId="0" fontId="32" fillId="0" borderId="0" xfId="0" applyFont="1" applyProtection="1">
      <alignment vertical="center"/>
      <protection hidden="1"/>
    </xf>
    <xf numFmtId="0" fontId="36" fillId="0" borderId="0" xfId="0" applyFont="1" applyAlignment="1" applyProtection="1">
      <protection hidden="1"/>
    </xf>
    <xf numFmtId="0" fontId="31" fillId="0" borderId="37" xfId="0" applyFont="1" applyBorder="1" applyAlignment="1" applyProtection="1">
      <protection hidden="1"/>
    </xf>
    <xf numFmtId="0" fontId="31" fillId="0" borderId="35" xfId="0" applyFont="1" applyBorder="1" applyProtection="1">
      <alignment vertical="center"/>
      <protection hidden="1"/>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31" fillId="0" borderId="39" xfId="0" applyFont="1" applyBorder="1" applyAlignment="1" applyProtection="1">
      <protection hidden="1"/>
    </xf>
    <xf numFmtId="0" fontId="31" fillId="0" borderId="41" xfId="0" applyFont="1" applyBorder="1" applyAlignment="1" applyProtection="1">
      <alignment horizontal="center" vertical="center"/>
      <protection hidden="1"/>
    </xf>
    <xf numFmtId="0" fontId="31" fillId="0" borderId="42" xfId="0" applyFont="1" applyBorder="1" applyProtection="1">
      <alignment vertical="center"/>
      <protection hidden="1"/>
    </xf>
    <xf numFmtId="0" fontId="31" fillId="0" borderId="41" xfId="0" applyFont="1" applyBorder="1" applyProtection="1">
      <alignment vertical="center"/>
      <protection hidden="1"/>
    </xf>
    <xf numFmtId="0" fontId="33" fillId="0" borderId="0" xfId="0" applyFont="1" applyProtection="1">
      <alignment vertical="center"/>
      <protection hidden="1"/>
    </xf>
    <xf numFmtId="0" fontId="33" fillId="0" borderId="41" xfId="0" applyFont="1" applyBorder="1" applyProtection="1">
      <alignment vertical="center"/>
      <protection hidden="1"/>
    </xf>
    <xf numFmtId="0" fontId="31" fillId="0" borderId="0" xfId="0" applyFont="1" applyAlignment="1" applyProtection="1">
      <alignment horizontal="left" vertical="center" wrapText="1" shrinkToFit="1"/>
      <protection hidden="1"/>
    </xf>
    <xf numFmtId="0" fontId="14" fillId="0" borderId="0" xfId="0" applyFont="1" applyAlignment="1" applyProtection="1">
      <alignment vertical="top" wrapText="1"/>
      <protection locked="0"/>
    </xf>
    <xf numFmtId="0" fontId="31" fillId="0" borderId="0" xfId="0" applyFont="1" applyAlignment="1" applyProtection="1">
      <alignment horizontal="left" vertical="center" wrapText="1"/>
      <protection hidden="1"/>
    </xf>
    <xf numFmtId="0" fontId="30" fillId="0" borderId="0" xfId="0" applyFont="1" applyAlignment="1" applyProtection="1">
      <protection hidden="1"/>
    </xf>
    <xf numFmtId="0" fontId="31" fillId="0" borderId="0" xfId="0" applyFont="1" applyAlignment="1" applyProtection="1">
      <alignment wrapText="1"/>
      <protection hidden="1"/>
    </xf>
    <xf numFmtId="0" fontId="0" fillId="0" borderId="0" xfId="0" applyAlignment="1" applyProtection="1">
      <alignment wrapText="1"/>
      <protection hidden="1"/>
    </xf>
    <xf numFmtId="38" fontId="4" fillId="3" borderId="43" xfId="2" applyFont="1" applyFill="1" applyBorder="1" applyAlignment="1" applyProtection="1">
      <alignment horizontal="right" vertical="center" wrapText="1"/>
      <protection locked="0"/>
    </xf>
    <xf numFmtId="38" fontId="4" fillId="3" borderId="44" xfId="2" applyFont="1" applyFill="1" applyBorder="1" applyAlignment="1" applyProtection="1">
      <alignment horizontal="right" vertical="center" wrapText="1"/>
      <protection locked="0"/>
    </xf>
    <xf numFmtId="38" fontId="4" fillId="3" borderId="41" xfId="2" applyFont="1" applyFill="1" applyBorder="1" applyAlignment="1" applyProtection="1">
      <alignment horizontal="right" vertical="center" wrapText="1"/>
      <protection locked="0"/>
    </xf>
    <xf numFmtId="38" fontId="4" fillId="3" borderId="16" xfId="2" applyFont="1" applyFill="1" applyBorder="1" applyAlignment="1" applyProtection="1">
      <alignment horizontal="right" vertical="center"/>
      <protection locked="0"/>
    </xf>
    <xf numFmtId="0" fontId="31" fillId="0" borderId="0" xfId="0" applyFont="1" applyAlignment="1" applyProtection="1">
      <alignment horizontal="center" vertical="center" shrinkToFit="1"/>
      <protection hidden="1"/>
    </xf>
    <xf numFmtId="0" fontId="41" fillId="0" borderId="0" xfId="0" applyFont="1" applyAlignment="1" applyProtection="1">
      <alignment horizontal="center" vertical="center"/>
      <protection hidden="1"/>
    </xf>
    <xf numFmtId="0" fontId="42" fillId="0" borderId="0" xfId="0" applyFont="1" applyAlignment="1" applyProtection="1">
      <alignment horizontal="left" vertical="center"/>
      <protection hidden="1"/>
    </xf>
    <xf numFmtId="0" fontId="30" fillId="0" borderId="0" xfId="0" applyFont="1" applyAlignment="1" applyProtection="1">
      <alignment horizontal="left" vertical="center"/>
      <protection hidden="1"/>
    </xf>
    <xf numFmtId="0" fontId="31" fillId="0" borderId="0" xfId="0" applyFont="1" applyAlignment="1" applyProtection="1">
      <alignment horizontal="left" vertical="center" wrapText="1"/>
      <protection locked="0"/>
    </xf>
    <xf numFmtId="0" fontId="30" fillId="0" borderId="0" xfId="0" applyFont="1" applyAlignment="1" applyProtection="1">
      <alignment horizontal="center" vertical="center"/>
      <protection locked="0"/>
    </xf>
    <xf numFmtId="0" fontId="31" fillId="0" borderId="0" xfId="0" applyFont="1" applyAlignment="1" applyProtection="1">
      <alignment horizontal="left" vertical="center" shrinkToFit="1"/>
      <protection locked="0"/>
    </xf>
    <xf numFmtId="0" fontId="31" fillId="0" borderId="0" xfId="0" applyFont="1" applyAlignment="1" applyProtection="1">
      <alignment horizontal="center" vertical="center" shrinkToFit="1"/>
      <protection locked="0"/>
    </xf>
    <xf numFmtId="0" fontId="43" fillId="0" borderId="0" xfId="1" applyFont="1" applyFill="1" applyBorder="1" applyAlignment="1" applyProtection="1">
      <alignment horizontal="left" vertical="top" shrinkToFit="1"/>
      <protection locked="0"/>
    </xf>
    <xf numFmtId="0" fontId="0" fillId="0" borderId="0" xfId="0" applyAlignment="1">
      <alignment horizontal="center" vertical="center"/>
    </xf>
    <xf numFmtId="0" fontId="31" fillId="0" borderId="0" xfId="0" applyFont="1" applyAlignment="1" applyProtection="1">
      <alignment horizontal="left" vertical="top" wrapText="1"/>
      <protection locked="0"/>
    </xf>
    <xf numFmtId="0" fontId="15" fillId="0" borderId="0" xfId="0" applyFont="1" applyAlignment="1" applyProtection="1">
      <alignment horizontal="left" vertical="center"/>
      <protection hidden="1"/>
    </xf>
    <xf numFmtId="0" fontId="16" fillId="0" borderId="0" xfId="0" applyFont="1" applyAlignment="1" applyProtection="1">
      <alignment horizontal="left" vertical="top" wrapText="1"/>
      <protection locked="0"/>
    </xf>
    <xf numFmtId="0" fontId="38" fillId="0" borderId="0" xfId="0" applyFont="1" applyAlignment="1" applyProtection="1">
      <alignment horizontal="left" vertical="top" wrapText="1"/>
      <protection locked="0"/>
    </xf>
    <xf numFmtId="0" fontId="31" fillId="0" borderId="0" xfId="0" applyFont="1" applyAlignment="1" applyProtection="1">
      <alignment horizontal="left"/>
      <protection hidden="1"/>
    </xf>
    <xf numFmtId="0" fontId="33" fillId="0" borderId="45" xfId="0" applyFont="1" applyBorder="1" applyProtection="1">
      <alignment vertical="center"/>
      <protection hidden="1"/>
    </xf>
    <xf numFmtId="0" fontId="39" fillId="0" borderId="0" xfId="0" applyFont="1">
      <alignment vertical="center"/>
    </xf>
    <xf numFmtId="0" fontId="50" fillId="5" borderId="0" xfId="0" applyFont="1" applyFill="1">
      <alignment vertical="center"/>
    </xf>
    <xf numFmtId="0" fontId="51" fillId="5" borderId="0" xfId="0" applyFont="1" applyFill="1">
      <alignment vertical="center"/>
    </xf>
    <xf numFmtId="0" fontId="52" fillId="5" borderId="0" xfId="0" applyFont="1" applyFill="1">
      <alignment vertical="center"/>
    </xf>
    <xf numFmtId="0" fontId="53" fillId="5" borderId="0" xfId="0" applyFont="1" applyFill="1">
      <alignment vertical="center"/>
    </xf>
    <xf numFmtId="0" fontId="30" fillId="0" borderId="0" xfId="0" applyFont="1" applyAlignment="1" applyProtection="1">
      <protection locked="0" hidden="1"/>
    </xf>
    <xf numFmtId="0" fontId="4" fillId="0" borderId="0" xfId="4" applyProtection="1">
      <alignment vertical="center"/>
      <protection locked="0" hidden="1"/>
    </xf>
    <xf numFmtId="0" fontId="4" fillId="0" borderId="0" xfId="4" applyAlignment="1" applyProtection="1">
      <alignment horizontal="center" vertical="center"/>
      <protection locked="0" hidden="1"/>
    </xf>
    <xf numFmtId="38" fontId="4" fillId="0" borderId="0" xfId="2" applyFont="1" applyBorder="1" applyAlignment="1" applyProtection="1">
      <alignment horizontal="center" vertical="center"/>
      <protection locked="0" hidden="1"/>
    </xf>
    <xf numFmtId="0" fontId="7" fillId="0" borderId="0" xfId="4" applyFont="1" applyProtection="1">
      <alignment vertical="center"/>
      <protection locked="0" hidden="1"/>
    </xf>
    <xf numFmtId="0" fontId="8" fillId="0" borderId="0" xfId="4" applyFont="1" applyAlignment="1" applyProtection="1">
      <alignment horizontal="center" vertical="center"/>
      <protection locked="0" hidden="1"/>
    </xf>
    <xf numFmtId="38" fontId="8" fillId="0" borderId="0" xfId="2" applyFont="1" applyAlignment="1" applyProtection="1">
      <alignment horizontal="center" vertical="center"/>
      <protection locked="0" hidden="1"/>
    </xf>
    <xf numFmtId="0" fontId="9" fillId="0" borderId="0" xfId="4" applyFont="1" applyProtection="1">
      <alignment vertical="center"/>
      <protection locked="0" hidden="1"/>
    </xf>
    <xf numFmtId="38" fontId="4" fillId="0" borderId="94" xfId="2" applyFont="1" applyFill="1" applyBorder="1" applyAlignment="1" applyProtection="1">
      <alignment horizontal="right" vertical="center"/>
      <protection locked="0" hidden="1"/>
    </xf>
    <xf numFmtId="178" fontId="4" fillId="0" borderId="97" xfId="3" applyNumberFormat="1" applyFont="1" applyFill="1" applyBorder="1" applyAlignment="1" applyProtection="1">
      <alignment vertical="center" shrinkToFit="1"/>
      <protection locked="0" hidden="1"/>
    </xf>
    <xf numFmtId="0" fontId="4" fillId="0" borderId="0" xfId="4" applyAlignment="1" applyProtection="1">
      <alignment vertical="center" wrapText="1"/>
      <protection locked="0" hidden="1"/>
    </xf>
    <xf numFmtId="0" fontId="4" fillId="0" borderId="6" xfId="4" applyBorder="1" applyAlignment="1" applyProtection="1">
      <alignment vertical="center" wrapText="1"/>
      <protection locked="0" hidden="1"/>
    </xf>
    <xf numFmtId="0" fontId="4" fillId="0" borderId="0" xfId="4" applyAlignment="1" applyProtection="1">
      <alignment horizontal="center" vertical="center"/>
      <protection hidden="1"/>
    </xf>
    <xf numFmtId="0" fontId="4" fillId="0" borderId="7" xfId="4" applyBorder="1" applyAlignment="1" applyProtection="1">
      <alignment vertical="center" wrapText="1"/>
      <protection locked="0" hidden="1"/>
    </xf>
    <xf numFmtId="0" fontId="4" fillId="0" borderId="8" xfId="4" applyBorder="1" applyAlignment="1" applyProtection="1">
      <alignment horizontal="center" vertical="center" wrapText="1"/>
      <protection locked="0" hidden="1"/>
    </xf>
    <xf numFmtId="0" fontId="4" fillId="0" borderId="4" xfId="4" applyBorder="1" applyAlignment="1" applyProtection="1">
      <alignment vertical="center" wrapText="1"/>
      <protection locked="0" hidden="1"/>
    </xf>
    <xf numFmtId="0" fontId="4" fillId="0" borderId="5" xfId="4" applyBorder="1" applyAlignment="1" applyProtection="1">
      <alignment vertical="center" wrapText="1"/>
      <protection locked="0" hidden="1"/>
    </xf>
    <xf numFmtId="0" fontId="4" fillId="0" borderId="8" xfId="4" applyBorder="1" applyAlignment="1" applyProtection="1">
      <alignment vertical="center" wrapText="1"/>
      <protection locked="0" hidden="1"/>
    </xf>
    <xf numFmtId="0" fontId="4" fillId="0" borderId="100" xfId="4" applyBorder="1" applyAlignment="1" applyProtection="1">
      <alignment vertical="center" wrapText="1"/>
      <protection locked="0" hidden="1"/>
    </xf>
    <xf numFmtId="0" fontId="4" fillId="0" borderId="101" xfId="4" applyBorder="1" applyAlignment="1" applyProtection="1">
      <alignment vertical="center" wrapText="1"/>
      <protection locked="0" hidden="1"/>
    </xf>
    <xf numFmtId="38" fontId="4" fillId="0" borderId="102" xfId="2" applyFont="1" applyFill="1" applyBorder="1" applyAlignment="1" applyProtection="1">
      <alignment horizontal="right" vertical="center" wrapText="1"/>
      <protection locked="0" hidden="1"/>
    </xf>
    <xf numFmtId="178" fontId="4" fillId="0" borderId="103" xfId="3" applyNumberFormat="1" applyFont="1" applyFill="1" applyBorder="1" applyAlignment="1" applyProtection="1">
      <alignment horizontal="left" vertical="center" shrinkToFit="1"/>
      <protection locked="0" hidden="1"/>
    </xf>
    <xf numFmtId="0" fontId="4" fillId="4" borderId="104" xfId="4" applyFill="1" applyBorder="1" applyAlignment="1" applyProtection="1">
      <alignment horizontal="center" vertical="center" textRotation="255"/>
      <protection locked="0" hidden="1"/>
    </xf>
    <xf numFmtId="178" fontId="4" fillId="0" borderId="11" xfId="3" applyNumberFormat="1" applyFont="1" applyFill="1" applyBorder="1" applyAlignment="1" applyProtection="1">
      <alignment horizontal="left" vertical="center" shrinkToFit="1"/>
      <protection locked="0" hidden="1"/>
    </xf>
    <xf numFmtId="38" fontId="9" fillId="0" borderId="13" xfId="2" applyFont="1" applyFill="1" applyBorder="1" applyAlignment="1" applyProtection="1">
      <alignment horizontal="right" vertical="center"/>
      <protection locked="0" hidden="1"/>
    </xf>
    <xf numFmtId="178" fontId="4" fillId="0" borderId="14" xfId="3" applyNumberFormat="1" applyFont="1" applyFill="1" applyBorder="1" applyAlignment="1" applyProtection="1">
      <alignment vertical="center"/>
      <protection locked="0" hidden="1"/>
    </xf>
    <xf numFmtId="178" fontId="4" fillId="0" borderId="11" xfId="4" applyNumberFormat="1" applyBorder="1" applyAlignment="1" applyProtection="1">
      <alignment horizontal="left" vertical="center"/>
      <protection locked="0" hidden="1"/>
    </xf>
    <xf numFmtId="0" fontId="4" fillId="0" borderId="16" xfId="4" applyBorder="1" applyAlignment="1" applyProtection="1">
      <alignment vertical="center" wrapText="1"/>
      <protection locked="0" hidden="1"/>
    </xf>
    <xf numFmtId="0" fontId="4" fillId="0" borderId="17" xfId="4" applyBorder="1" applyAlignment="1" applyProtection="1">
      <alignment vertical="center" wrapText="1"/>
      <protection locked="0" hidden="1"/>
    </xf>
    <xf numFmtId="0" fontId="4" fillId="0" borderId="18" xfId="4" applyBorder="1" applyAlignment="1" applyProtection="1">
      <alignment vertical="center" wrapText="1"/>
      <protection locked="0" hidden="1"/>
    </xf>
    <xf numFmtId="0" fontId="4" fillId="0" borderId="19" xfId="4" applyBorder="1" applyAlignment="1" applyProtection="1">
      <alignment vertical="center" wrapText="1"/>
      <protection locked="0" hidden="1"/>
    </xf>
    <xf numFmtId="0" fontId="4" fillId="0" borderId="20" xfId="4" applyBorder="1" applyAlignment="1" applyProtection="1">
      <alignment vertical="center" wrapText="1"/>
      <protection locked="0" hidden="1"/>
    </xf>
    <xf numFmtId="0" fontId="4" fillId="0" borderId="21" xfId="4" applyBorder="1" applyAlignment="1" applyProtection="1">
      <alignment vertical="center" wrapText="1"/>
      <protection locked="0" hidden="1"/>
    </xf>
    <xf numFmtId="38" fontId="4" fillId="0" borderId="22" xfId="2" applyFont="1" applyFill="1" applyBorder="1" applyAlignment="1" applyProtection="1">
      <alignment horizontal="right" vertical="center"/>
      <protection locked="0" hidden="1"/>
    </xf>
    <xf numFmtId="178" fontId="4" fillId="0" borderId="23" xfId="3" applyNumberFormat="1" applyFont="1" applyFill="1" applyBorder="1" applyAlignment="1" applyProtection="1">
      <alignment horizontal="left" vertical="center" shrinkToFit="1"/>
      <protection locked="0" hidden="1"/>
    </xf>
    <xf numFmtId="178" fontId="4" fillId="0" borderId="25" xfId="4" applyNumberFormat="1" applyBorder="1" applyAlignment="1" applyProtection="1">
      <alignment horizontal="left" vertical="center"/>
      <protection locked="0" hidden="1"/>
    </xf>
    <xf numFmtId="38" fontId="4" fillId="3" borderId="83" xfId="2" applyFont="1" applyFill="1" applyBorder="1" applyAlignment="1" applyProtection="1">
      <alignment horizontal="right" vertical="center"/>
      <protection locked="0" hidden="1"/>
    </xf>
    <xf numFmtId="38" fontId="9" fillId="0" borderId="24" xfId="2" applyFont="1" applyFill="1" applyBorder="1" applyAlignment="1" applyProtection="1">
      <alignment horizontal="right" vertical="center"/>
      <protection locked="0" hidden="1"/>
    </xf>
    <xf numFmtId="0" fontId="33" fillId="0" borderId="35" xfId="0" applyFont="1" applyBorder="1" applyProtection="1">
      <alignment vertical="center"/>
      <protection hidden="1"/>
    </xf>
    <xf numFmtId="0" fontId="60" fillId="0" borderId="0" xfId="0" applyFont="1" applyAlignment="1">
      <alignment horizontal="left" vertical="center"/>
    </xf>
    <xf numFmtId="0" fontId="61" fillId="0" borderId="0" xfId="0" applyFont="1" applyAlignment="1">
      <alignment horizontal="left" vertical="center"/>
    </xf>
    <xf numFmtId="0" fontId="62" fillId="0" borderId="0" xfId="0" applyFont="1">
      <alignment vertical="center"/>
    </xf>
    <xf numFmtId="0" fontId="63" fillId="0" borderId="0" xfId="1" applyFont="1" applyAlignment="1">
      <alignment horizontal="left" vertical="center"/>
    </xf>
    <xf numFmtId="178" fontId="4" fillId="0" borderId="12" xfId="3" applyNumberFormat="1" applyFont="1" applyFill="1" applyBorder="1" applyAlignment="1" applyProtection="1">
      <alignment horizontal="left" vertical="center" shrinkToFit="1"/>
      <protection locked="0" hidden="1"/>
    </xf>
    <xf numFmtId="0" fontId="33" fillId="0" borderId="55" xfId="0" applyFont="1" applyBorder="1" applyProtection="1">
      <alignment vertical="center"/>
      <protection hidden="1"/>
    </xf>
    <xf numFmtId="0" fontId="33" fillId="0" borderId="56" xfId="0" applyFont="1" applyBorder="1" applyProtection="1">
      <alignment vertical="center"/>
      <protection hidden="1"/>
    </xf>
    <xf numFmtId="0" fontId="4" fillId="0" borderId="113" xfId="4" applyBorder="1" applyAlignment="1" applyProtection="1">
      <alignment horizontal="center" vertical="center"/>
      <protection locked="0" hidden="1"/>
    </xf>
    <xf numFmtId="14" fontId="31" fillId="0" borderId="0" xfId="0" applyNumberFormat="1" applyFont="1" applyAlignment="1" applyProtection="1">
      <alignment horizontal="right"/>
      <protection hidden="1"/>
    </xf>
    <xf numFmtId="0" fontId="31" fillId="0" borderId="0" xfId="0" applyFont="1" applyAlignment="1" applyProtection="1">
      <alignment horizontal="center" wrapText="1"/>
      <protection hidden="1"/>
    </xf>
    <xf numFmtId="0" fontId="31" fillId="0" borderId="0" xfId="0" applyFont="1" applyAlignment="1" applyProtection="1">
      <alignment horizontal="center"/>
      <protection hidden="1"/>
    </xf>
    <xf numFmtId="0" fontId="32" fillId="0" borderId="0" xfId="0" applyFont="1" applyAlignment="1" applyProtection="1">
      <alignment horizontal="left"/>
      <protection hidden="1"/>
    </xf>
    <xf numFmtId="0" fontId="31" fillId="0" borderId="0" xfId="0" applyFont="1" applyAlignment="1" applyProtection="1">
      <alignment horizontal="center" vertical="center" wrapText="1"/>
      <protection hidden="1"/>
    </xf>
    <xf numFmtId="0" fontId="31" fillId="0" borderId="0" xfId="0" applyFont="1" applyAlignment="1" applyProtection="1">
      <alignment horizontal="left" vertical="top" wrapText="1"/>
      <protection hidden="1"/>
    </xf>
    <xf numFmtId="0" fontId="39" fillId="0" borderId="37" xfId="0" applyFont="1" applyBorder="1" applyProtection="1">
      <alignment vertical="center"/>
      <protection hidden="1"/>
    </xf>
    <xf numFmtId="0" fontId="39" fillId="0" borderId="0" xfId="0" applyFont="1" applyAlignment="1" applyProtection="1">
      <protection hidden="1"/>
    </xf>
    <xf numFmtId="0" fontId="39" fillId="0" borderId="0" xfId="0" applyFont="1" applyProtection="1">
      <alignment vertical="center"/>
      <protection hidden="1"/>
    </xf>
    <xf numFmtId="0" fontId="39" fillId="0" borderId="0" xfId="0" applyFont="1" applyAlignment="1" applyProtection="1">
      <alignment vertical="center" shrinkToFit="1"/>
      <protection hidden="1"/>
    </xf>
    <xf numFmtId="0" fontId="40" fillId="0" borderId="0" xfId="0" applyFont="1" applyAlignment="1" applyProtection="1">
      <alignment horizontal="left" vertical="center"/>
      <protection hidden="1"/>
    </xf>
    <xf numFmtId="0" fontId="39" fillId="0" borderId="1" xfId="0" applyFont="1" applyBorder="1" applyAlignment="1" applyProtection="1">
      <protection hidden="1"/>
    </xf>
    <xf numFmtId="0" fontId="40" fillId="0" borderId="0" xfId="0" applyFont="1" applyAlignment="1" applyProtection="1">
      <alignment horizontal="left" vertical="center" wrapText="1"/>
      <protection hidden="1"/>
    </xf>
    <xf numFmtId="0" fontId="40" fillId="0" borderId="35" xfId="0" applyFont="1" applyBorder="1" applyAlignment="1" applyProtection="1">
      <alignment horizontal="left" vertical="center"/>
      <protection hidden="1"/>
    </xf>
    <xf numFmtId="0" fontId="39" fillId="0" borderId="2" xfId="0" applyFont="1" applyBorder="1" applyProtection="1">
      <alignment vertical="center"/>
      <protection hidden="1"/>
    </xf>
    <xf numFmtId="0" fontId="39" fillId="0" borderId="18" xfId="0" applyFont="1" applyBorder="1" applyAlignment="1" applyProtection="1">
      <alignment horizontal="left" vertical="center" shrinkToFit="1"/>
      <protection hidden="1"/>
    </xf>
    <xf numFmtId="0" fontId="39" fillId="0" borderId="18" xfId="0" applyFont="1" applyBorder="1" applyProtection="1">
      <alignment vertical="center"/>
      <protection hidden="1"/>
    </xf>
    <xf numFmtId="0" fontId="39" fillId="0" borderId="2" xfId="0" applyFont="1" applyBorder="1" applyAlignment="1" applyProtection="1">
      <alignment horizontal="left" vertical="center" shrinkToFit="1"/>
      <protection hidden="1"/>
    </xf>
    <xf numFmtId="0" fontId="24" fillId="0" borderId="30" xfId="0" applyFont="1" applyBorder="1" applyAlignment="1" applyProtection="1">
      <alignment horizontal="center" vertical="center" shrinkToFit="1"/>
      <protection hidden="1"/>
    </xf>
    <xf numFmtId="0" fontId="26" fillId="0" borderId="18" xfId="0" applyFont="1" applyBorder="1" applyAlignment="1" applyProtection="1">
      <alignment vertical="center" wrapText="1"/>
      <protection hidden="1"/>
    </xf>
    <xf numFmtId="0" fontId="31" fillId="0" borderId="34" xfId="0" applyFont="1" applyBorder="1" applyAlignment="1" applyProtection="1">
      <protection hidden="1"/>
    </xf>
    <xf numFmtId="0" fontId="38" fillId="0" borderId="0" xfId="0" applyFont="1" applyAlignment="1" applyProtection="1">
      <protection hidden="1"/>
    </xf>
    <xf numFmtId="0" fontId="4" fillId="0" borderId="6" xfId="4" applyBorder="1" applyAlignment="1" applyProtection="1">
      <alignment horizontal="center" vertical="center" wrapText="1"/>
      <protection locked="0" hidden="1"/>
    </xf>
    <xf numFmtId="0" fontId="73" fillId="0" borderId="121" xfId="0" applyFont="1" applyBorder="1" applyAlignment="1" applyProtection="1">
      <alignment horizontal="center" vertical="center" shrinkToFit="1"/>
      <protection hidden="1"/>
    </xf>
    <xf numFmtId="0" fontId="75" fillId="0" borderId="24" xfId="0" applyFont="1" applyBorder="1" applyAlignment="1" applyProtection="1">
      <alignment vertical="center" wrapText="1"/>
      <protection hidden="1"/>
    </xf>
    <xf numFmtId="0" fontId="31" fillId="3" borderId="1" xfId="0" applyFont="1" applyFill="1" applyBorder="1" applyAlignment="1" applyProtection="1">
      <alignment horizontal="center" vertical="top" wrapText="1"/>
      <protection locked="0"/>
    </xf>
    <xf numFmtId="0" fontId="31" fillId="3" borderId="16" xfId="0" applyFont="1" applyFill="1" applyBorder="1" applyAlignment="1" applyProtection="1">
      <alignment horizontal="center" vertical="top" wrapText="1"/>
      <protection locked="0"/>
    </xf>
    <xf numFmtId="0" fontId="31" fillId="3" borderId="34" xfId="0" applyFont="1" applyFill="1" applyBorder="1" applyAlignment="1" applyProtection="1">
      <alignment horizontal="center" vertical="top" wrapText="1"/>
      <protection locked="0"/>
    </xf>
    <xf numFmtId="0" fontId="31" fillId="3" borderId="37" xfId="0" applyFont="1" applyFill="1" applyBorder="1" applyAlignment="1" applyProtection="1">
      <alignment horizontal="center" vertical="top" wrapText="1"/>
      <protection locked="0"/>
    </xf>
    <xf numFmtId="0" fontId="31" fillId="3" borderId="0" xfId="0" applyFont="1" applyFill="1" applyAlignment="1" applyProtection="1">
      <alignment horizontal="center" vertical="top" wrapText="1"/>
      <protection locked="0"/>
    </xf>
    <xf numFmtId="0" fontId="31" fillId="3" borderId="35" xfId="0" applyFont="1" applyFill="1" applyBorder="1" applyAlignment="1" applyProtection="1">
      <alignment horizontal="center" vertical="top" wrapText="1"/>
      <protection locked="0"/>
    </xf>
    <xf numFmtId="0" fontId="31" fillId="3" borderId="2" xfId="0" applyFont="1" applyFill="1" applyBorder="1" applyAlignment="1" applyProtection="1">
      <alignment horizontal="center" vertical="top" wrapText="1"/>
      <protection locked="0"/>
    </xf>
    <xf numFmtId="0" fontId="31" fillId="3" borderId="18" xfId="0" applyFont="1" applyFill="1" applyBorder="1" applyAlignment="1" applyProtection="1">
      <alignment horizontal="center" vertical="top" wrapText="1"/>
      <protection locked="0"/>
    </xf>
    <xf numFmtId="0" fontId="31" fillId="3" borderId="36" xfId="0" applyFont="1" applyFill="1" applyBorder="1" applyAlignment="1" applyProtection="1">
      <alignment horizontal="center" vertical="top" wrapText="1"/>
      <protection locked="0"/>
    </xf>
    <xf numFmtId="0" fontId="31" fillId="3" borderId="1" xfId="0" applyFont="1" applyFill="1" applyBorder="1" applyAlignment="1" applyProtection="1">
      <alignment horizontal="center" vertical="center"/>
      <protection locked="0"/>
    </xf>
    <xf numFmtId="0" fontId="31" fillId="3" borderId="16" xfId="0" applyFont="1" applyFill="1" applyBorder="1" applyAlignment="1" applyProtection="1">
      <alignment horizontal="center" vertical="center"/>
      <protection locked="0"/>
    </xf>
    <xf numFmtId="0" fontId="31" fillId="3" borderId="37" xfId="0" applyFont="1" applyFill="1" applyBorder="1" applyAlignment="1" applyProtection="1">
      <alignment horizontal="center" vertical="center"/>
      <protection locked="0"/>
    </xf>
    <xf numFmtId="0" fontId="31" fillId="3" borderId="0" xfId="0" applyFont="1" applyFill="1" applyAlignment="1" applyProtection="1">
      <alignment horizontal="center" vertical="center"/>
      <protection locked="0"/>
    </xf>
    <xf numFmtId="0" fontId="31" fillId="3" borderId="1" xfId="0" applyFont="1" applyFill="1" applyBorder="1" applyAlignment="1" applyProtection="1">
      <alignment horizontal="center" vertical="center" wrapText="1"/>
      <protection locked="0"/>
    </xf>
    <xf numFmtId="0" fontId="31" fillId="3" borderId="16" xfId="0" applyFont="1" applyFill="1" applyBorder="1" applyAlignment="1" applyProtection="1">
      <alignment horizontal="center" vertical="center" wrapText="1"/>
      <protection locked="0"/>
    </xf>
    <xf numFmtId="0" fontId="31" fillId="3" borderId="37" xfId="0" applyFont="1" applyFill="1" applyBorder="1" applyAlignment="1" applyProtection="1">
      <alignment horizontal="center" vertical="center" wrapText="1"/>
      <protection locked="0"/>
    </xf>
    <xf numFmtId="0" fontId="31" fillId="3" borderId="0" xfId="0" applyFont="1" applyFill="1" applyAlignment="1" applyProtection="1">
      <alignment horizontal="center" vertical="center" wrapText="1"/>
      <protection locked="0"/>
    </xf>
    <xf numFmtId="0" fontId="31" fillId="3" borderId="2" xfId="0" applyFont="1" applyFill="1" applyBorder="1" applyAlignment="1" applyProtection="1">
      <alignment horizontal="center" vertical="center" wrapText="1"/>
      <protection locked="0"/>
    </xf>
    <xf numFmtId="0" fontId="31" fillId="3" borderId="18" xfId="0" applyFont="1" applyFill="1" applyBorder="1" applyAlignment="1" applyProtection="1">
      <alignment horizontal="center" vertical="center" wrapText="1"/>
      <protection locked="0"/>
    </xf>
    <xf numFmtId="0" fontId="15" fillId="0" borderId="49"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50" xfId="0" applyFont="1" applyBorder="1" applyAlignment="1" applyProtection="1">
      <alignment horizontal="left" vertical="center" wrapText="1"/>
      <protection locked="0"/>
    </xf>
    <xf numFmtId="0" fontId="31" fillId="0" borderId="18" xfId="0" applyFont="1" applyBorder="1" applyAlignment="1" applyProtection="1">
      <alignment horizontal="left" vertical="center" wrapText="1" shrinkToFit="1"/>
      <protection hidden="1"/>
    </xf>
    <xf numFmtId="0" fontId="31" fillId="0" borderId="36" xfId="0" applyFont="1" applyBorder="1" applyAlignment="1" applyProtection="1">
      <alignment horizontal="left" vertical="center" wrapText="1" shrinkToFit="1"/>
      <protection hidden="1"/>
    </xf>
    <xf numFmtId="0" fontId="38" fillId="0" borderId="1" xfId="0" applyFont="1" applyBorder="1" applyAlignment="1" applyProtection="1">
      <alignment horizontal="left" vertical="center"/>
      <protection hidden="1"/>
    </xf>
    <xf numFmtId="0" fontId="38" fillId="0" borderId="16" xfId="0" applyFont="1" applyBorder="1" applyAlignment="1" applyProtection="1">
      <alignment horizontal="left" vertical="center"/>
      <protection hidden="1"/>
    </xf>
    <xf numFmtId="0" fontId="38" fillId="0" borderId="34" xfId="0" applyFont="1" applyBorder="1" applyAlignment="1" applyProtection="1">
      <alignment horizontal="left" vertical="center"/>
      <protection hidden="1"/>
    </xf>
    <xf numFmtId="0" fontId="15" fillId="0" borderId="99" xfId="0" applyFont="1" applyBorder="1" applyAlignment="1" applyProtection="1">
      <alignment horizontal="left" vertical="center" wrapText="1"/>
      <protection locked="0"/>
    </xf>
    <xf numFmtId="0" fontId="38" fillId="0" borderId="100" xfId="0" applyFont="1" applyBorder="1" applyAlignment="1" applyProtection="1">
      <alignment horizontal="left" vertical="center" wrapText="1"/>
      <protection locked="0"/>
    </xf>
    <xf numFmtId="0" fontId="38" fillId="0" borderId="117" xfId="0" applyFont="1" applyBorder="1" applyAlignment="1" applyProtection="1">
      <alignment horizontal="left" vertical="center" wrapText="1"/>
      <protection locked="0"/>
    </xf>
    <xf numFmtId="49" fontId="37" fillId="4" borderId="1" xfId="0" applyNumberFormat="1" applyFont="1" applyFill="1" applyBorder="1" applyAlignment="1" applyProtection="1">
      <alignment horizontal="center" vertical="center" wrapText="1"/>
      <protection hidden="1"/>
    </xf>
    <xf numFmtId="49" fontId="37" fillId="4" borderId="16" xfId="0" applyNumberFormat="1" applyFont="1" applyFill="1" applyBorder="1" applyAlignment="1" applyProtection="1">
      <alignment horizontal="center" vertical="center" wrapText="1"/>
      <protection hidden="1"/>
    </xf>
    <xf numFmtId="49" fontId="37" fillId="4" borderId="34" xfId="0" applyNumberFormat="1" applyFont="1" applyFill="1" applyBorder="1" applyAlignment="1" applyProtection="1">
      <alignment horizontal="center" vertical="center" wrapText="1"/>
      <protection hidden="1"/>
    </xf>
    <xf numFmtId="49" fontId="37" fillId="4" borderId="2" xfId="0" applyNumberFormat="1" applyFont="1" applyFill="1" applyBorder="1" applyAlignment="1" applyProtection="1">
      <alignment horizontal="center" vertical="center" wrapText="1"/>
      <protection hidden="1"/>
    </xf>
    <xf numFmtId="49" fontId="37" fillId="4" borderId="18" xfId="0" applyNumberFormat="1" applyFont="1" applyFill="1" applyBorder="1" applyAlignment="1" applyProtection="1">
      <alignment horizontal="center" vertical="center" wrapText="1"/>
      <protection hidden="1"/>
    </xf>
    <xf numFmtId="49" fontId="37" fillId="4" borderId="36" xfId="0" applyNumberFormat="1" applyFont="1" applyFill="1" applyBorder="1" applyAlignment="1" applyProtection="1">
      <alignment horizontal="center" vertical="center" wrapText="1"/>
      <protection hidden="1"/>
    </xf>
    <xf numFmtId="49" fontId="4" fillId="3" borderId="26" xfId="0" applyNumberFormat="1" applyFont="1" applyFill="1" applyBorder="1" applyAlignment="1" applyProtection="1">
      <alignment horizontal="left" vertical="top" wrapText="1"/>
      <protection locked="0"/>
    </xf>
    <xf numFmtId="0" fontId="15" fillId="0" borderId="63"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15" fillId="0" borderId="79" xfId="0" applyFont="1" applyBorder="1" applyAlignment="1" applyProtection="1">
      <alignment horizontal="left" vertical="center" wrapText="1"/>
      <protection locked="0"/>
    </xf>
    <xf numFmtId="0" fontId="31" fillId="4" borderId="1" xfId="0" applyFont="1" applyFill="1" applyBorder="1" applyAlignment="1" applyProtection="1">
      <alignment horizontal="center" vertical="center"/>
      <protection hidden="1"/>
    </xf>
    <xf numFmtId="0" fontId="31" fillId="4" borderId="16" xfId="0" applyFont="1" applyFill="1" applyBorder="1" applyAlignment="1" applyProtection="1">
      <alignment horizontal="center" vertical="center"/>
      <protection hidden="1"/>
    </xf>
    <xf numFmtId="0" fontId="31" fillId="4" borderId="34" xfId="0" applyFont="1" applyFill="1" applyBorder="1" applyAlignment="1" applyProtection="1">
      <alignment horizontal="center" vertical="center"/>
      <protection hidden="1"/>
    </xf>
    <xf numFmtId="0" fontId="31" fillId="4" borderId="2" xfId="0" applyFont="1" applyFill="1" applyBorder="1" applyAlignment="1" applyProtection="1">
      <alignment horizontal="center" vertical="center"/>
      <protection hidden="1"/>
    </xf>
    <xf numFmtId="0" fontId="31" fillId="4" borderId="18" xfId="0" applyFont="1" applyFill="1" applyBorder="1" applyAlignment="1" applyProtection="1">
      <alignment horizontal="center" vertical="center"/>
      <protection hidden="1"/>
    </xf>
    <xf numFmtId="0" fontId="31" fillId="4" borderId="36" xfId="0" applyFont="1" applyFill="1" applyBorder="1" applyAlignment="1" applyProtection="1">
      <alignment horizontal="center" vertical="center"/>
      <protection hidden="1"/>
    </xf>
    <xf numFmtId="0" fontId="31" fillId="3" borderId="2" xfId="0" applyFont="1" applyFill="1" applyBorder="1" applyAlignment="1" applyProtection="1">
      <alignment horizontal="center" vertical="center"/>
      <protection locked="0"/>
    </xf>
    <xf numFmtId="0" fontId="31" fillId="3" borderId="18" xfId="0" applyFont="1" applyFill="1" applyBorder="1" applyAlignment="1" applyProtection="1">
      <alignment horizontal="center" vertical="center"/>
      <protection locked="0"/>
    </xf>
    <xf numFmtId="0" fontId="31" fillId="0" borderId="16" xfId="0" applyFont="1" applyBorder="1" applyAlignment="1" applyProtection="1">
      <alignment horizontal="center" vertical="center"/>
      <protection hidden="1"/>
    </xf>
    <xf numFmtId="0" fontId="31" fillId="0" borderId="18" xfId="0" applyFont="1" applyBorder="1" applyAlignment="1" applyProtection="1">
      <alignment horizontal="center" vertical="center"/>
      <protection hidden="1"/>
    </xf>
    <xf numFmtId="0" fontId="31" fillId="3" borderId="49" xfId="0" applyFont="1" applyFill="1" applyBorder="1" applyAlignment="1" applyProtection="1">
      <alignment horizontal="left" vertical="top" wrapText="1"/>
      <protection locked="0"/>
    </xf>
    <xf numFmtId="0" fontId="31" fillId="3" borderId="4" xfId="0" applyFont="1" applyFill="1" applyBorder="1" applyAlignment="1" applyProtection="1">
      <alignment horizontal="left" vertical="top" wrapText="1"/>
      <protection locked="0"/>
    </xf>
    <xf numFmtId="0" fontId="31" fillId="3" borderId="50" xfId="0" applyFont="1" applyFill="1" applyBorder="1" applyAlignment="1" applyProtection="1">
      <alignment horizontal="left" vertical="top" wrapText="1"/>
      <protection locked="0"/>
    </xf>
    <xf numFmtId="0" fontId="31" fillId="3" borderId="37" xfId="0" applyFont="1" applyFill="1" applyBorder="1" applyAlignment="1" applyProtection="1">
      <alignment horizontal="left" vertical="top" wrapText="1"/>
      <protection locked="0"/>
    </xf>
    <xf numFmtId="0" fontId="31" fillId="3" borderId="0" xfId="0" applyFont="1" applyFill="1" applyAlignment="1" applyProtection="1">
      <alignment horizontal="left" vertical="top" wrapText="1"/>
      <protection locked="0"/>
    </xf>
    <xf numFmtId="0" fontId="31" fillId="3" borderId="35" xfId="0" applyFont="1" applyFill="1" applyBorder="1" applyAlignment="1" applyProtection="1">
      <alignment horizontal="left" vertical="top" wrapText="1"/>
      <protection locked="0"/>
    </xf>
    <xf numFmtId="0" fontId="31" fillId="3" borderId="2" xfId="0" applyFont="1" applyFill="1" applyBorder="1" applyAlignment="1" applyProtection="1">
      <alignment horizontal="left" vertical="top" wrapText="1"/>
      <protection locked="0"/>
    </xf>
    <xf numFmtId="0" fontId="31" fillId="3" borderId="18" xfId="0" applyFont="1" applyFill="1" applyBorder="1" applyAlignment="1" applyProtection="1">
      <alignment horizontal="left" vertical="top" wrapText="1"/>
      <protection locked="0"/>
    </xf>
    <xf numFmtId="0" fontId="31" fillId="3" borderId="36" xfId="0" applyFont="1" applyFill="1" applyBorder="1" applyAlignment="1" applyProtection="1">
      <alignment horizontal="left" vertical="top" wrapText="1"/>
      <protection locked="0"/>
    </xf>
    <xf numFmtId="0" fontId="31" fillId="3" borderId="16" xfId="0" applyFont="1" applyFill="1" applyBorder="1" applyAlignment="1" applyProtection="1">
      <alignment horizontal="left" vertical="center" wrapText="1"/>
      <protection locked="0"/>
    </xf>
    <xf numFmtId="0" fontId="31" fillId="3" borderId="18" xfId="0" applyFont="1" applyFill="1" applyBorder="1" applyAlignment="1" applyProtection="1">
      <alignment horizontal="left" vertical="center" wrapText="1"/>
      <protection locked="0"/>
    </xf>
    <xf numFmtId="0" fontId="38" fillId="0" borderId="38" xfId="0" applyFont="1" applyBorder="1" applyAlignment="1" applyProtection="1">
      <alignment horizontal="left" vertical="top" wrapText="1"/>
      <protection locked="0"/>
    </xf>
    <xf numFmtId="0" fontId="38" fillId="0" borderId="39" xfId="0" applyFont="1" applyBorder="1" applyAlignment="1" applyProtection="1">
      <alignment horizontal="left" vertical="top" wrapText="1"/>
      <protection locked="0"/>
    </xf>
    <xf numFmtId="0" fontId="38" fillId="0" borderId="40" xfId="0" applyFont="1" applyBorder="1" applyAlignment="1" applyProtection="1">
      <alignment horizontal="left" vertical="top" wrapText="1"/>
      <protection locked="0"/>
    </xf>
    <xf numFmtId="0" fontId="37" fillId="4" borderId="1" xfId="0" applyFont="1" applyFill="1" applyBorder="1" applyAlignment="1" applyProtection="1">
      <alignment horizontal="center" vertical="center" wrapText="1"/>
      <protection hidden="1"/>
    </xf>
    <xf numFmtId="0" fontId="37" fillId="4" borderId="16" xfId="0" applyFont="1" applyFill="1" applyBorder="1" applyAlignment="1" applyProtection="1">
      <alignment horizontal="center" vertical="center" wrapText="1"/>
      <protection hidden="1"/>
    </xf>
    <xf numFmtId="0" fontId="37" fillId="4" borderId="37" xfId="0" applyFont="1" applyFill="1" applyBorder="1" applyAlignment="1" applyProtection="1">
      <alignment horizontal="center" vertical="center" wrapText="1"/>
      <protection hidden="1"/>
    </xf>
    <xf numFmtId="0" fontId="37" fillId="4" borderId="0" xfId="0" applyFont="1" applyFill="1" applyAlignment="1" applyProtection="1">
      <alignment horizontal="center" vertical="center" wrapText="1"/>
      <protection hidden="1"/>
    </xf>
    <xf numFmtId="0" fontId="37" fillId="4" borderId="2" xfId="0" applyFont="1" applyFill="1" applyBorder="1" applyAlignment="1" applyProtection="1">
      <alignment horizontal="center" vertical="center" wrapText="1"/>
      <protection hidden="1"/>
    </xf>
    <xf numFmtId="0" fontId="37" fillId="4" borderId="18" xfId="0" applyFont="1" applyFill="1" applyBorder="1" applyAlignment="1" applyProtection="1">
      <alignment horizontal="center" vertical="center" wrapText="1"/>
      <protection hidden="1"/>
    </xf>
    <xf numFmtId="0" fontId="4" fillId="3" borderId="26" xfId="0" applyFont="1" applyFill="1" applyBorder="1" applyAlignment="1" applyProtection="1">
      <alignment vertical="top" wrapText="1"/>
      <protection locked="0"/>
    </xf>
    <xf numFmtId="0" fontId="31" fillId="4" borderId="1" xfId="0" applyFont="1" applyFill="1" applyBorder="1" applyAlignment="1" applyProtection="1">
      <alignment horizontal="center" vertical="center" wrapText="1"/>
      <protection hidden="1"/>
    </xf>
    <xf numFmtId="0" fontId="31" fillId="4" borderId="37" xfId="0" applyFont="1" applyFill="1" applyBorder="1" applyAlignment="1" applyProtection="1">
      <alignment horizontal="center" vertical="center" wrapText="1"/>
      <protection hidden="1"/>
    </xf>
    <xf numFmtId="0" fontId="31" fillId="4" borderId="0" xfId="0" applyFont="1" applyFill="1" applyAlignment="1" applyProtection="1">
      <alignment horizontal="center" vertical="center"/>
      <protection hidden="1"/>
    </xf>
    <xf numFmtId="0" fontId="31" fillId="4" borderId="35" xfId="0" applyFont="1" applyFill="1" applyBorder="1" applyAlignment="1" applyProtection="1">
      <alignment horizontal="center" vertical="center"/>
      <protection hidden="1"/>
    </xf>
    <xf numFmtId="0" fontId="31" fillId="4" borderId="26" xfId="0" applyFont="1" applyFill="1" applyBorder="1" applyAlignment="1" applyProtection="1">
      <alignment horizontal="center" vertical="center" wrapText="1"/>
      <protection hidden="1"/>
    </xf>
    <xf numFmtId="0" fontId="31" fillId="4" borderId="26" xfId="0" applyFont="1" applyFill="1" applyBorder="1" applyAlignment="1" applyProtection="1">
      <alignment horizontal="center" vertical="center"/>
      <protection hidden="1"/>
    </xf>
    <xf numFmtId="0" fontId="31" fillId="4" borderId="42" xfId="0" applyFont="1" applyFill="1" applyBorder="1" applyAlignment="1" applyProtection="1">
      <alignment horizontal="center" vertical="center"/>
      <protection hidden="1"/>
    </xf>
    <xf numFmtId="0" fontId="31" fillId="3" borderId="41" xfId="0" applyFont="1" applyFill="1" applyBorder="1" applyAlignment="1" applyProtection="1">
      <alignment vertical="center" shrinkToFit="1"/>
      <protection locked="0"/>
    </xf>
    <xf numFmtId="0" fontId="31" fillId="3" borderId="29" xfId="0" applyFont="1" applyFill="1" applyBorder="1" applyAlignment="1" applyProtection="1">
      <alignment vertical="center" shrinkToFit="1"/>
      <protection locked="0"/>
    </xf>
    <xf numFmtId="0" fontId="31" fillId="3" borderId="28" xfId="0" applyFont="1" applyFill="1" applyBorder="1" applyAlignment="1" applyProtection="1">
      <alignment vertical="center" shrinkToFit="1"/>
      <protection locked="0"/>
    </xf>
    <xf numFmtId="0" fontId="31" fillId="3" borderId="26" xfId="0" applyFont="1" applyFill="1" applyBorder="1" applyAlignment="1" applyProtection="1">
      <alignment vertical="center" shrinkToFit="1"/>
      <protection locked="0"/>
    </xf>
    <xf numFmtId="0" fontId="31" fillId="3" borderId="42" xfId="0" applyFont="1" applyFill="1" applyBorder="1" applyAlignment="1" applyProtection="1">
      <alignment vertical="center" shrinkToFit="1"/>
      <protection locked="0"/>
    </xf>
    <xf numFmtId="0" fontId="31" fillId="3" borderId="45" xfId="0" applyFont="1" applyFill="1" applyBorder="1" applyAlignment="1" applyProtection="1">
      <alignment vertical="center" shrinkToFit="1"/>
      <protection locked="0"/>
    </xf>
    <xf numFmtId="0" fontId="31" fillId="4" borderId="42" xfId="0" applyFont="1" applyFill="1" applyBorder="1" applyAlignment="1" applyProtection="1">
      <alignment horizontal="center" vertical="center" shrinkToFit="1"/>
      <protection hidden="1"/>
    </xf>
    <xf numFmtId="0" fontId="31" fillId="4" borderId="41" xfId="0" applyFont="1" applyFill="1" applyBorder="1" applyAlignment="1" applyProtection="1">
      <alignment horizontal="center" vertical="center" shrinkToFit="1"/>
      <protection hidden="1"/>
    </xf>
    <xf numFmtId="0" fontId="31" fillId="4" borderId="45" xfId="0" applyFont="1" applyFill="1" applyBorder="1" applyAlignment="1" applyProtection="1">
      <alignment horizontal="center" vertical="center" shrinkToFit="1"/>
      <protection hidden="1"/>
    </xf>
    <xf numFmtId="0" fontId="43" fillId="3" borderId="42" xfId="1" applyFont="1" applyFill="1" applyBorder="1" applyAlignment="1" applyProtection="1">
      <alignment vertical="center" shrinkToFit="1"/>
      <protection locked="0"/>
    </xf>
    <xf numFmtId="0" fontId="38" fillId="0" borderId="38" xfId="0" applyFont="1" applyBorder="1" applyAlignment="1" applyProtection="1">
      <alignment horizontal="left" vertical="center"/>
      <protection hidden="1"/>
    </xf>
    <xf numFmtId="0" fontId="38" fillId="0" borderId="39" xfId="0" applyFont="1" applyBorder="1" applyAlignment="1" applyProtection="1">
      <alignment horizontal="left" vertical="center"/>
      <protection hidden="1"/>
    </xf>
    <xf numFmtId="0" fontId="38" fillId="0" borderId="40" xfId="0" applyFont="1" applyBorder="1" applyAlignment="1" applyProtection="1">
      <alignment horizontal="left" vertical="center"/>
      <protection hidden="1"/>
    </xf>
    <xf numFmtId="0" fontId="31" fillId="0" borderId="42" xfId="0" applyFont="1" applyBorder="1" applyAlignment="1" applyProtection="1">
      <alignment horizontal="center" vertical="center" shrinkToFit="1"/>
      <protection hidden="1"/>
    </xf>
    <xf numFmtId="0" fontId="31" fillId="0" borderId="41" xfId="0" applyFont="1" applyBorder="1" applyAlignment="1" applyProtection="1">
      <alignment horizontal="center" vertical="center" shrinkToFit="1"/>
      <protection hidden="1"/>
    </xf>
    <xf numFmtId="0" fontId="31" fillId="0" borderId="45" xfId="0" applyFont="1" applyBorder="1" applyAlignment="1" applyProtection="1">
      <alignment horizontal="center" vertical="center" shrinkToFit="1"/>
      <protection hidden="1"/>
    </xf>
    <xf numFmtId="0" fontId="0" fillId="3" borderId="49" xfId="0" applyFill="1" applyBorder="1" applyAlignment="1">
      <alignment vertical="center" wrapText="1"/>
    </xf>
    <xf numFmtId="0" fontId="0" fillId="3" borderId="4" xfId="0" applyFill="1" applyBorder="1" applyAlignment="1">
      <alignment vertical="center" wrapText="1"/>
    </xf>
    <xf numFmtId="0" fontId="0" fillId="3" borderId="50" xfId="0" applyFill="1" applyBorder="1" applyAlignment="1">
      <alignment vertical="center" wrapText="1"/>
    </xf>
    <xf numFmtId="0" fontId="0" fillId="3" borderId="37" xfId="0" applyFill="1" applyBorder="1" applyAlignment="1">
      <alignment vertical="center" wrapText="1"/>
    </xf>
    <xf numFmtId="0" fontId="0" fillId="3" borderId="0" xfId="0" applyFill="1" applyAlignment="1">
      <alignment vertical="center" wrapText="1"/>
    </xf>
    <xf numFmtId="0" fontId="0" fillId="3" borderId="35" xfId="0" applyFill="1" applyBorder="1" applyAlignment="1">
      <alignment vertical="center" wrapText="1"/>
    </xf>
    <xf numFmtId="0" fontId="0" fillId="3" borderId="2" xfId="0" applyFill="1" applyBorder="1" applyAlignment="1">
      <alignment vertical="center" wrapText="1"/>
    </xf>
    <xf numFmtId="0" fontId="0" fillId="3" borderId="18" xfId="0" applyFill="1" applyBorder="1" applyAlignment="1">
      <alignment vertical="center" wrapText="1"/>
    </xf>
    <xf numFmtId="0" fontId="0" fillId="3" borderId="36" xfId="0" applyFill="1" applyBorder="1" applyAlignment="1">
      <alignment vertical="center" wrapText="1"/>
    </xf>
    <xf numFmtId="0" fontId="31" fillId="3" borderId="1" xfId="0" applyFont="1" applyFill="1" applyBorder="1" applyAlignment="1" applyProtection="1">
      <alignment vertical="top" wrapText="1"/>
      <protection locked="0"/>
    </xf>
    <xf numFmtId="0" fontId="31" fillId="3" borderId="16" xfId="0" applyFont="1" applyFill="1" applyBorder="1" applyAlignment="1" applyProtection="1">
      <alignment vertical="top" wrapText="1"/>
      <protection locked="0"/>
    </xf>
    <xf numFmtId="0" fontId="31" fillId="3" borderId="34" xfId="0" applyFont="1" applyFill="1" applyBorder="1" applyAlignment="1" applyProtection="1">
      <alignment vertical="top" wrapText="1"/>
      <protection locked="0"/>
    </xf>
    <xf numFmtId="0" fontId="31" fillId="3" borderId="37" xfId="0" applyFont="1" applyFill="1" applyBorder="1" applyAlignment="1" applyProtection="1">
      <alignment vertical="top" wrapText="1"/>
      <protection locked="0"/>
    </xf>
    <xf numFmtId="0" fontId="31" fillId="3" borderId="0" xfId="0" applyFont="1" applyFill="1" applyAlignment="1" applyProtection="1">
      <alignment vertical="top" wrapText="1"/>
      <protection locked="0"/>
    </xf>
    <xf numFmtId="0" fontId="31" fillId="3" borderId="35" xfId="0" applyFont="1" applyFill="1" applyBorder="1" applyAlignment="1" applyProtection="1">
      <alignment vertical="top" wrapText="1"/>
      <protection locked="0"/>
    </xf>
    <xf numFmtId="0" fontId="31" fillId="3" borderId="2" xfId="0" applyFont="1" applyFill="1" applyBorder="1" applyAlignment="1" applyProtection="1">
      <alignment vertical="top" wrapText="1"/>
      <protection locked="0"/>
    </xf>
    <xf numFmtId="0" fontId="31" fillId="3" borderId="18" xfId="0" applyFont="1" applyFill="1" applyBorder="1" applyAlignment="1" applyProtection="1">
      <alignment vertical="top" wrapText="1"/>
      <protection locked="0"/>
    </xf>
    <xf numFmtId="0" fontId="31" fillId="3" borderId="36" xfId="0" applyFont="1" applyFill="1" applyBorder="1" applyAlignment="1" applyProtection="1">
      <alignment vertical="top" wrapText="1"/>
      <protection locked="0"/>
    </xf>
    <xf numFmtId="0" fontId="43" fillId="3" borderId="42" xfId="1" applyFont="1" applyFill="1" applyBorder="1" applyAlignment="1" applyProtection="1">
      <alignment horizontal="left" vertical="top" shrinkToFit="1"/>
      <protection locked="0"/>
    </xf>
    <xf numFmtId="0" fontId="43" fillId="3" borderId="41" xfId="1" applyFont="1" applyFill="1" applyBorder="1" applyAlignment="1" applyProtection="1">
      <alignment horizontal="left" vertical="top" shrinkToFit="1"/>
      <protection locked="0"/>
    </xf>
    <xf numFmtId="0" fontId="43" fillId="3" borderId="45" xfId="1" applyFont="1" applyFill="1" applyBorder="1" applyAlignment="1" applyProtection="1">
      <alignment horizontal="left" vertical="top" shrinkToFit="1"/>
      <protection locked="0"/>
    </xf>
    <xf numFmtId="0" fontId="38" fillId="4" borderId="1" xfId="0" applyFont="1" applyFill="1" applyBorder="1" applyAlignment="1" applyProtection="1">
      <alignment horizontal="center" vertical="center" wrapText="1"/>
      <protection hidden="1"/>
    </xf>
    <xf numFmtId="0" fontId="38" fillId="4" borderId="16" xfId="0" applyFont="1" applyFill="1" applyBorder="1" applyAlignment="1" applyProtection="1">
      <alignment horizontal="center" vertical="center" wrapText="1"/>
      <protection hidden="1"/>
    </xf>
    <xf numFmtId="0" fontId="38" fillId="4" borderId="34" xfId="0" applyFont="1" applyFill="1" applyBorder="1" applyAlignment="1" applyProtection="1">
      <alignment horizontal="center" vertical="center" wrapText="1"/>
      <protection hidden="1"/>
    </xf>
    <xf numFmtId="0" fontId="38" fillId="4" borderId="37" xfId="0" applyFont="1" applyFill="1" applyBorder="1" applyAlignment="1" applyProtection="1">
      <alignment horizontal="center" vertical="center" wrapText="1"/>
      <protection hidden="1"/>
    </xf>
    <xf numFmtId="0" fontId="38" fillId="4" borderId="0" xfId="0" applyFont="1" applyFill="1" applyAlignment="1" applyProtection="1">
      <alignment horizontal="center" vertical="center" wrapText="1"/>
      <protection hidden="1"/>
    </xf>
    <xf numFmtId="0" fontId="38" fillId="4" borderId="35" xfId="0" applyFont="1" applyFill="1" applyBorder="1" applyAlignment="1" applyProtection="1">
      <alignment horizontal="center" vertical="center" wrapText="1"/>
      <protection hidden="1"/>
    </xf>
    <xf numFmtId="0" fontId="38" fillId="4" borderId="2" xfId="0" applyFont="1" applyFill="1" applyBorder="1" applyAlignment="1" applyProtection="1">
      <alignment horizontal="center" vertical="center" wrapText="1"/>
      <protection hidden="1"/>
    </xf>
    <xf numFmtId="0" fontId="38" fillId="4" borderId="18" xfId="0" applyFont="1" applyFill="1" applyBorder="1" applyAlignment="1" applyProtection="1">
      <alignment horizontal="center" vertical="center" wrapText="1"/>
      <protection hidden="1"/>
    </xf>
    <xf numFmtId="0" fontId="38" fillId="4" borderId="36" xfId="0" applyFont="1" applyFill="1" applyBorder="1" applyAlignment="1" applyProtection="1">
      <alignment horizontal="center" vertical="center" wrapText="1"/>
      <protection hidden="1"/>
    </xf>
    <xf numFmtId="0" fontId="31" fillId="3" borderId="1" xfId="0" applyFont="1" applyFill="1" applyBorder="1" applyAlignment="1" applyProtection="1">
      <alignment vertical="center" shrinkToFit="1"/>
      <protection locked="0"/>
    </xf>
    <xf numFmtId="0" fontId="31" fillId="3" borderId="16" xfId="0" applyFont="1" applyFill="1" applyBorder="1" applyAlignment="1" applyProtection="1">
      <alignment vertical="center" shrinkToFit="1"/>
      <protection locked="0"/>
    </xf>
    <xf numFmtId="0" fontId="31" fillId="3" borderId="34" xfId="0" applyFont="1" applyFill="1" applyBorder="1" applyAlignment="1" applyProtection="1">
      <alignment vertical="center" shrinkToFit="1"/>
      <protection locked="0"/>
    </xf>
    <xf numFmtId="0" fontId="33" fillId="4" borderId="42" xfId="0" applyFont="1" applyFill="1" applyBorder="1" applyAlignment="1" applyProtection="1">
      <alignment horizontal="center" vertical="center"/>
      <protection hidden="1"/>
    </xf>
    <xf numFmtId="0" fontId="33" fillId="4" borderId="41" xfId="0" applyFont="1" applyFill="1" applyBorder="1" applyAlignment="1" applyProtection="1">
      <alignment horizontal="center" vertical="center"/>
      <protection hidden="1"/>
    </xf>
    <xf numFmtId="0" fontId="33" fillId="4" borderId="45" xfId="0" applyFont="1" applyFill="1" applyBorder="1" applyAlignment="1" applyProtection="1">
      <alignment horizontal="center" vertical="center"/>
      <protection hidden="1"/>
    </xf>
    <xf numFmtId="0" fontId="31" fillId="3" borderId="41" xfId="0" applyFont="1" applyFill="1" applyBorder="1" applyAlignment="1" applyProtection="1">
      <alignment horizontal="center" vertical="center"/>
      <protection hidden="1"/>
    </xf>
    <xf numFmtId="0" fontId="31" fillId="4" borderId="41" xfId="0" applyFont="1" applyFill="1" applyBorder="1" applyAlignment="1" applyProtection="1">
      <alignment horizontal="center" vertical="center"/>
      <protection hidden="1"/>
    </xf>
    <xf numFmtId="0" fontId="31" fillId="4" borderId="45" xfId="0" applyFont="1" applyFill="1" applyBorder="1" applyAlignment="1" applyProtection="1">
      <alignment horizontal="center" vertical="center"/>
      <protection hidden="1"/>
    </xf>
    <xf numFmtId="0" fontId="37" fillId="0" borderId="47" xfId="0" applyFont="1" applyBorder="1" applyAlignment="1" applyProtection="1">
      <alignment horizontal="center" vertical="center"/>
      <protection hidden="1"/>
    </xf>
    <xf numFmtId="0" fontId="37" fillId="0" borderId="29" xfId="0" applyFont="1" applyBorder="1" applyAlignment="1" applyProtection="1">
      <alignment horizontal="center" vertical="center"/>
      <protection hidden="1"/>
    </xf>
    <xf numFmtId="0" fontId="30" fillId="0" borderId="48" xfId="0" applyFont="1" applyBorder="1" applyAlignment="1" applyProtection="1">
      <alignment horizontal="center" vertical="center"/>
      <protection hidden="1"/>
    </xf>
    <xf numFmtId="0" fontId="30" fillId="0" borderId="46" xfId="0" applyFont="1" applyBorder="1" applyAlignment="1" applyProtection="1">
      <alignment horizontal="center" vertical="center"/>
      <protection hidden="1"/>
    </xf>
    <xf numFmtId="0" fontId="30" fillId="0" borderId="2"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2" fillId="3" borderId="46" xfId="0" applyFont="1" applyFill="1" applyBorder="1" applyAlignment="1" applyProtection="1">
      <alignment vertical="center" shrinkToFit="1"/>
      <protection locked="0"/>
    </xf>
    <xf numFmtId="0" fontId="32" fillId="3" borderId="18" xfId="0" applyFont="1" applyFill="1" applyBorder="1" applyAlignment="1" applyProtection="1">
      <alignment vertical="center" shrinkToFit="1"/>
      <protection locked="0"/>
    </xf>
    <xf numFmtId="0" fontId="30" fillId="3" borderId="0" xfId="0" applyFont="1" applyFill="1" applyProtection="1">
      <alignment vertical="center"/>
      <protection locked="0"/>
    </xf>
    <xf numFmtId="0" fontId="30" fillId="3" borderId="35" xfId="0" applyFont="1" applyFill="1" applyBorder="1" applyProtection="1">
      <alignment vertical="center"/>
      <protection locked="0"/>
    </xf>
    <xf numFmtId="0" fontId="30" fillId="3" borderId="18" xfId="0" applyFont="1" applyFill="1" applyBorder="1" applyProtection="1">
      <alignment vertical="center"/>
      <protection locked="0"/>
    </xf>
    <xf numFmtId="0" fontId="30" fillId="3" borderId="36" xfId="0" applyFont="1" applyFill="1" applyBorder="1" applyProtection="1">
      <alignment vertical="center"/>
      <protection locked="0"/>
    </xf>
    <xf numFmtId="0" fontId="31" fillId="0" borderId="0" xfId="0" applyFont="1" applyAlignment="1" applyProtection="1">
      <alignment horizontal="center" vertical="center"/>
      <protection hidden="1"/>
    </xf>
    <xf numFmtId="0" fontId="4" fillId="4" borderId="26" xfId="0" applyFont="1" applyFill="1" applyBorder="1" applyAlignment="1" applyProtection="1">
      <alignment horizontal="center" vertical="center" wrapText="1"/>
      <protection hidden="1"/>
    </xf>
    <xf numFmtId="0" fontId="4" fillId="4" borderId="26" xfId="0" applyFont="1" applyFill="1" applyBorder="1" applyAlignment="1" applyProtection="1">
      <alignment horizontal="center" vertical="center"/>
      <protection hidden="1"/>
    </xf>
    <xf numFmtId="0" fontId="31" fillId="3" borderId="37" xfId="0" applyFont="1" applyFill="1" applyBorder="1" applyAlignment="1" applyProtection="1">
      <alignment vertical="center" shrinkToFit="1"/>
      <protection locked="0"/>
    </xf>
    <xf numFmtId="0" fontId="31" fillId="3" borderId="0" xfId="0" applyFont="1" applyFill="1" applyAlignment="1" applyProtection="1">
      <alignment vertical="center" shrinkToFit="1"/>
      <protection locked="0"/>
    </xf>
    <xf numFmtId="0" fontId="31" fillId="3" borderId="35" xfId="0" applyFont="1" applyFill="1" applyBorder="1" applyAlignment="1" applyProtection="1">
      <alignment vertical="center" shrinkToFit="1"/>
      <protection locked="0"/>
    </xf>
    <xf numFmtId="0" fontId="31" fillId="3" borderId="2" xfId="0" applyFont="1" applyFill="1" applyBorder="1" applyAlignment="1" applyProtection="1">
      <alignment vertical="center" shrinkToFit="1"/>
      <protection locked="0"/>
    </xf>
    <xf numFmtId="0" fontId="31" fillId="3" borderId="18" xfId="0" applyFont="1" applyFill="1" applyBorder="1" applyAlignment="1" applyProtection="1">
      <alignment vertical="center" shrinkToFit="1"/>
      <protection locked="0"/>
    </xf>
    <xf numFmtId="0" fontId="31" fillId="3" borderId="36" xfId="0" applyFont="1" applyFill="1" applyBorder="1" applyAlignment="1" applyProtection="1">
      <alignment vertical="center" shrinkToFit="1"/>
      <protection locked="0"/>
    </xf>
    <xf numFmtId="0" fontId="31" fillId="4" borderId="16" xfId="0" applyFont="1" applyFill="1" applyBorder="1" applyAlignment="1" applyProtection="1">
      <alignment horizontal="center" vertical="center" wrapText="1"/>
      <protection hidden="1"/>
    </xf>
    <xf numFmtId="0" fontId="31" fillId="4" borderId="34" xfId="0" applyFont="1" applyFill="1" applyBorder="1" applyAlignment="1" applyProtection="1">
      <alignment horizontal="center" vertical="center" wrapText="1"/>
      <protection hidden="1"/>
    </xf>
    <xf numFmtId="0" fontId="31" fillId="4" borderId="0" xfId="0" applyFont="1" applyFill="1" applyAlignment="1" applyProtection="1">
      <alignment horizontal="center" vertical="center" wrapText="1"/>
      <protection hidden="1"/>
    </xf>
    <xf numFmtId="0" fontId="31" fillId="4" borderId="35" xfId="0" applyFont="1" applyFill="1" applyBorder="1" applyAlignment="1" applyProtection="1">
      <alignment horizontal="center" vertical="center" wrapText="1"/>
      <protection hidden="1"/>
    </xf>
    <xf numFmtId="0" fontId="31" fillId="4" borderId="2" xfId="0" applyFont="1" applyFill="1" applyBorder="1" applyAlignment="1" applyProtection="1">
      <alignment horizontal="center" vertical="center" wrapText="1"/>
      <protection hidden="1"/>
    </xf>
    <xf numFmtId="0" fontId="31" fillId="4" borderId="18" xfId="0" applyFont="1" applyFill="1" applyBorder="1" applyAlignment="1" applyProtection="1">
      <alignment horizontal="center" vertical="center" wrapText="1"/>
      <protection hidden="1"/>
    </xf>
    <xf numFmtId="0" fontId="31" fillId="4" borderId="36" xfId="0" applyFont="1" applyFill="1" applyBorder="1" applyAlignment="1" applyProtection="1">
      <alignment horizontal="center" vertical="center" wrapText="1"/>
      <protection hidden="1"/>
    </xf>
    <xf numFmtId="0" fontId="31" fillId="0" borderId="16" xfId="0" applyFont="1" applyBorder="1" applyAlignment="1" applyProtection="1">
      <alignment horizontal="left"/>
      <protection hidden="1"/>
    </xf>
    <xf numFmtId="0" fontId="31" fillId="0" borderId="34" xfId="0" applyFont="1" applyBorder="1" applyAlignment="1" applyProtection="1">
      <alignment horizontal="left"/>
      <protection hidden="1"/>
    </xf>
    <xf numFmtId="0" fontId="31" fillId="0" borderId="0" xfId="0" applyFont="1" applyAlignment="1" applyProtection="1">
      <alignment horizontal="left" vertical="center" wrapText="1"/>
      <protection hidden="1"/>
    </xf>
    <xf numFmtId="0" fontId="31" fillId="0" borderId="35" xfId="0" applyFont="1" applyBorder="1" applyAlignment="1" applyProtection="1">
      <alignment horizontal="left" vertical="center" wrapText="1"/>
      <protection hidden="1"/>
    </xf>
    <xf numFmtId="0" fontId="31" fillId="3" borderId="1" xfId="0" applyFont="1" applyFill="1" applyBorder="1" applyAlignment="1" applyProtection="1">
      <alignment vertical="center" wrapText="1"/>
      <protection locked="0"/>
    </xf>
    <xf numFmtId="0" fontId="31" fillId="3" borderId="16" xfId="0" applyFont="1" applyFill="1" applyBorder="1" applyAlignment="1" applyProtection="1">
      <alignment vertical="center" wrapText="1"/>
      <protection locked="0"/>
    </xf>
    <xf numFmtId="0" fontId="31" fillId="3" borderId="34" xfId="0" applyFont="1" applyFill="1" applyBorder="1" applyAlignment="1" applyProtection="1">
      <alignment vertical="center" wrapText="1"/>
      <protection locked="0"/>
    </xf>
    <xf numFmtId="0" fontId="31" fillId="3" borderId="2" xfId="0" applyFont="1" applyFill="1" applyBorder="1" applyAlignment="1" applyProtection="1">
      <alignment vertical="center" wrapText="1"/>
      <protection locked="0"/>
    </xf>
    <xf numFmtId="0" fontId="31" fillId="3" borderId="18" xfId="0" applyFont="1" applyFill="1" applyBorder="1" applyAlignment="1" applyProtection="1">
      <alignment vertical="center" wrapText="1"/>
      <protection locked="0"/>
    </xf>
    <xf numFmtId="0" fontId="31" fillId="3" borderId="36" xfId="0" applyFont="1" applyFill="1" applyBorder="1" applyAlignment="1" applyProtection="1">
      <alignment vertical="center" wrapText="1"/>
      <protection locked="0"/>
    </xf>
    <xf numFmtId="0" fontId="41" fillId="0" borderId="0" xfId="0" applyFont="1" applyAlignment="1" applyProtection="1">
      <alignment horizontal="center" vertical="center"/>
      <protection hidden="1"/>
    </xf>
    <xf numFmtId="0" fontId="31" fillId="0" borderId="0" xfId="0" applyFont="1" applyAlignment="1" applyProtection="1">
      <alignment horizontal="center"/>
      <protection hidden="1"/>
    </xf>
    <xf numFmtId="0" fontId="42" fillId="0" borderId="0" xfId="0" applyFont="1" applyAlignment="1" applyProtection="1">
      <alignment horizontal="left" vertical="center"/>
      <protection hidden="1"/>
    </xf>
    <xf numFmtId="0" fontId="30" fillId="0" borderId="0" xfId="0" applyFont="1" applyAlignment="1" applyProtection="1">
      <alignment horizontal="left" vertical="center"/>
      <protection hidden="1"/>
    </xf>
    <xf numFmtId="0" fontId="21" fillId="4" borderId="37" xfId="0" applyFont="1" applyFill="1" applyBorder="1" applyAlignment="1" applyProtection="1">
      <alignment horizontal="center" vertical="center"/>
      <protection hidden="1"/>
    </xf>
    <xf numFmtId="0" fontId="24" fillId="3" borderId="62" xfId="0" applyFont="1" applyFill="1" applyBorder="1" applyAlignment="1" applyProtection="1">
      <alignment horizontal="center" vertical="center" shrinkToFit="1"/>
      <protection hidden="1"/>
    </xf>
    <xf numFmtId="176" fontId="24" fillId="3" borderId="47" xfId="0" applyNumberFormat="1" applyFont="1" applyFill="1" applyBorder="1" applyAlignment="1" applyProtection="1">
      <alignment horizontal="center" vertical="center" shrinkToFit="1"/>
      <protection hidden="1"/>
    </xf>
    <xf numFmtId="176" fontId="24" fillId="3" borderId="29" xfId="0" applyNumberFormat="1" applyFont="1" applyFill="1" applyBorder="1" applyAlignment="1" applyProtection="1">
      <alignment horizontal="center" vertical="center" shrinkToFit="1"/>
      <protection hidden="1"/>
    </xf>
    <xf numFmtId="177" fontId="39" fillId="3" borderId="114" xfId="0" applyNumberFormat="1" applyFont="1" applyFill="1" applyBorder="1" applyAlignment="1" applyProtection="1">
      <alignment horizontal="center" vertical="center"/>
      <protection hidden="1"/>
    </xf>
    <xf numFmtId="177" fontId="39" fillId="3" borderId="29" xfId="0" applyNumberFormat="1" applyFont="1" applyFill="1" applyBorder="1" applyAlignment="1" applyProtection="1">
      <alignment horizontal="center" vertical="center"/>
      <protection hidden="1"/>
    </xf>
    <xf numFmtId="177" fontId="39" fillId="0" borderId="29" xfId="0" applyNumberFormat="1" applyFont="1" applyBorder="1" applyAlignment="1" applyProtection="1">
      <alignment horizontal="center" vertical="center"/>
      <protection hidden="1"/>
    </xf>
    <xf numFmtId="0" fontId="25" fillId="3" borderId="1" xfId="0" applyFont="1" applyFill="1" applyBorder="1" applyAlignment="1" applyProtection="1">
      <alignment horizontal="center" vertical="center" wrapText="1" shrinkToFit="1"/>
      <protection hidden="1"/>
    </xf>
    <xf numFmtId="0" fontId="25" fillId="3" borderId="16" xfId="0" applyFont="1" applyFill="1" applyBorder="1" applyAlignment="1" applyProtection="1">
      <alignment horizontal="center" vertical="center" wrapText="1" shrinkToFit="1"/>
      <protection hidden="1"/>
    </xf>
    <xf numFmtId="0" fontId="25" fillId="3" borderId="61" xfId="0" applyFont="1" applyFill="1" applyBorder="1" applyAlignment="1" applyProtection="1">
      <alignment horizontal="center" vertical="center" wrapText="1" shrinkToFit="1"/>
      <protection hidden="1"/>
    </xf>
    <xf numFmtId="0" fontId="25" fillId="3" borderId="30" xfId="0" applyFont="1" applyFill="1" applyBorder="1" applyAlignment="1" applyProtection="1">
      <alignment horizontal="center" vertical="center" wrapText="1" shrinkToFit="1"/>
      <protection hidden="1"/>
    </xf>
    <xf numFmtId="0" fontId="39" fillId="0" borderId="34" xfId="0" applyFont="1" applyBorder="1" applyAlignment="1" applyProtection="1">
      <alignment horizontal="center" vertical="center" wrapText="1"/>
      <protection hidden="1"/>
    </xf>
    <xf numFmtId="0" fontId="39" fillId="0" borderId="53" xfId="0" applyFont="1" applyBorder="1" applyAlignment="1" applyProtection="1">
      <alignment horizontal="center" vertical="center" wrapText="1"/>
      <protection hidden="1"/>
    </xf>
    <xf numFmtId="0" fontId="24" fillId="3" borderId="52" xfId="0" applyFont="1" applyFill="1" applyBorder="1" applyAlignment="1" applyProtection="1">
      <alignment horizontal="center" vertical="center" shrinkToFit="1"/>
      <protection hidden="1"/>
    </xf>
    <xf numFmtId="0" fontId="24" fillId="3" borderId="37" xfId="0" applyFont="1" applyFill="1" applyBorder="1" applyAlignment="1" applyProtection="1">
      <alignment horizontal="left" vertical="center" wrapText="1"/>
      <protection hidden="1"/>
    </xf>
    <xf numFmtId="0" fontId="24" fillId="3" borderId="0" xfId="0" applyFont="1" applyFill="1" applyAlignment="1" applyProtection="1">
      <alignment horizontal="left" vertical="center" wrapText="1"/>
      <protection hidden="1"/>
    </xf>
    <xf numFmtId="0" fontId="24" fillId="3" borderId="35" xfId="0" applyFont="1" applyFill="1" applyBorder="1" applyAlignment="1" applyProtection="1">
      <alignment horizontal="left" vertical="center" wrapText="1"/>
      <protection hidden="1"/>
    </xf>
    <xf numFmtId="0" fontId="25" fillId="3" borderId="54" xfId="0" applyFont="1" applyFill="1" applyBorder="1" applyAlignment="1" applyProtection="1">
      <alignment horizontal="left" vertical="center" wrapText="1"/>
      <protection hidden="1"/>
    </xf>
    <xf numFmtId="0" fontId="25" fillId="3" borderId="55" xfId="0" applyFont="1" applyFill="1" applyBorder="1" applyAlignment="1" applyProtection="1">
      <alignment horizontal="left" vertical="center" wrapText="1"/>
      <protection hidden="1"/>
    </xf>
    <xf numFmtId="0" fontId="25" fillId="3" borderId="56" xfId="0" applyFont="1" applyFill="1" applyBorder="1" applyAlignment="1" applyProtection="1">
      <alignment horizontal="left" vertical="center" wrapText="1"/>
      <protection hidden="1"/>
    </xf>
    <xf numFmtId="0" fontId="25" fillId="3" borderId="37" xfId="0" applyFont="1" applyFill="1" applyBorder="1" applyAlignment="1" applyProtection="1">
      <alignment horizontal="center" vertical="center" wrapText="1" shrinkToFit="1"/>
      <protection hidden="1"/>
    </xf>
    <xf numFmtId="0" fontId="25" fillId="3" borderId="0" xfId="0" applyFont="1" applyFill="1" applyAlignment="1" applyProtection="1">
      <alignment horizontal="center" vertical="center" wrapText="1" shrinkToFit="1"/>
      <protection hidden="1"/>
    </xf>
    <xf numFmtId="0" fontId="25" fillId="3" borderId="2" xfId="0" applyFont="1" applyFill="1" applyBorder="1" applyAlignment="1" applyProtection="1">
      <alignment horizontal="center" vertical="center" wrapText="1" shrinkToFit="1"/>
      <protection hidden="1"/>
    </xf>
    <xf numFmtId="0" fontId="25" fillId="3" borderId="18" xfId="0" applyFont="1" applyFill="1" applyBorder="1" applyAlignment="1" applyProtection="1">
      <alignment horizontal="center" vertical="center" wrapText="1" shrinkToFit="1"/>
      <protection hidden="1"/>
    </xf>
    <xf numFmtId="0" fontId="39" fillId="0" borderId="35" xfId="0" applyFont="1" applyBorder="1" applyAlignment="1" applyProtection="1">
      <alignment horizontal="center" vertical="center" wrapText="1"/>
      <protection hidden="1"/>
    </xf>
    <xf numFmtId="0" fontId="39" fillId="0" borderId="36" xfId="0" applyFont="1" applyBorder="1" applyAlignment="1" applyProtection="1">
      <alignment horizontal="center" vertical="center" wrapText="1"/>
      <protection hidden="1"/>
    </xf>
    <xf numFmtId="0" fontId="24" fillId="3" borderId="60" xfId="0" applyFont="1" applyFill="1" applyBorder="1" applyAlignment="1" applyProtection="1">
      <alignment horizontal="center" vertical="center" shrinkToFit="1"/>
      <protection hidden="1"/>
    </xf>
    <xf numFmtId="0" fontId="26" fillId="0" borderId="57" xfId="0" applyFont="1" applyBorder="1" applyAlignment="1" applyProtection="1">
      <alignment horizontal="left" vertical="center" wrapText="1"/>
      <protection hidden="1"/>
    </xf>
    <xf numFmtId="0" fontId="26" fillId="0" borderId="32" xfId="0" applyFont="1" applyBorder="1" applyAlignment="1" applyProtection="1">
      <alignment horizontal="left" vertical="center" wrapText="1"/>
      <protection hidden="1"/>
    </xf>
    <xf numFmtId="0" fontId="26" fillId="3" borderId="32" xfId="0" applyFont="1" applyFill="1" applyBorder="1" applyAlignment="1" applyProtection="1">
      <alignment horizontal="left" vertical="center" wrapText="1"/>
      <protection hidden="1"/>
    </xf>
    <xf numFmtId="0" fontId="26" fillId="3" borderId="32" xfId="0" applyFont="1" applyFill="1" applyBorder="1" applyAlignment="1" applyProtection="1">
      <alignment horizontal="center" vertical="center" wrapText="1"/>
      <protection hidden="1"/>
    </xf>
    <xf numFmtId="0" fontId="26" fillId="0" borderId="32" xfId="0" applyFont="1" applyBorder="1" applyAlignment="1" applyProtection="1">
      <alignment horizontal="center" vertical="center" wrapText="1"/>
      <protection hidden="1"/>
    </xf>
    <xf numFmtId="0" fontId="26" fillId="0" borderId="58" xfId="0" applyFont="1" applyBorder="1" applyAlignment="1" applyProtection="1">
      <alignment horizontal="center" vertical="center" wrapText="1"/>
      <protection hidden="1"/>
    </xf>
    <xf numFmtId="0" fontId="26" fillId="0" borderId="59" xfId="0" applyFont="1" applyBorder="1" applyAlignment="1" applyProtection="1">
      <alignment horizontal="center" vertical="center" shrinkToFit="1"/>
      <protection hidden="1"/>
    </xf>
    <xf numFmtId="0" fontId="26" fillId="0" borderId="32" xfId="0" applyFont="1" applyBorder="1" applyAlignment="1" applyProtection="1">
      <alignment horizontal="center" vertical="center" shrinkToFit="1"/>
      <protection hidden="1"/>
    </xf>
    <xf numFmtId="0" fontId="26" fillId="3" borderId="32" xfId="0" applyFont="1" applyFill="1" applyBorder="1" applyAlignment="1" applyProtection="1">
      <alignment horizontal="left" vertical="center" wrapText="1" shrinkToFit="1"/>
      <protection hidden="1"/>
    </xf>
    <xf numFmtId="0" fontId="26" fillId="3" borderId="33" xfId="0" applyFont="1" applyFill="1" applyBorder="1" applyAlignment="1" applyProtection="1">
      <alignment horizontal="left" vertical="center" wrapText="1" shrinkToFit="1"/>
      <protection hidden="1"/>
    </xf>
    <xf numFmtId="0" fontId="22" fillId="4" borderId="26" xfId="0" applyFont="1" applyFill="1" applyBorder="1" applyAlignment="1" applyProtection="1">
      <alignment horizontal="center" vertical="center" wrapText="1"/>
      <protection hidden="1"/>
    </xf>
    <xf numFmtId="0" fontId="68" fillId="3" borderId="42" xfId="1" applyFont="1" applyFill="1" applyBorder="1" applyAlignment="1" applyProtection="1">
      <alignment horizontal="left" vertical="center"/>
      <protection hidden="1"/>
    </xf>
    <xf numFmtId="0" fontId="24" fillId="3" borderId="41" xfId="0" applyFont="1" applyFill="1" applyBorder="1" applyAlignment="1" applyProtection="1">
      <alignment horizontal="left" vertical="center"/>
      <protection hidden="1"/>
    </xf>
    <xf numFmtId="0" fontId="24" fillId="3" borderId="45" xfId="0" applyFont="1" applyFill="1" applyBorder="1" applyAlignment="1" applyProtection="1">
      <alignment horizontal="left" vertical="center"/>
      <protection hidden="1"/>
    </xf>
    <xf numFmtId="49" fontId="24" fillId="3" borderId="42" xfId="0" applyNumberFormat="1" applyFont="1" applyFill="1" applyBorder="1" applyAlignment="1" applyProtection="1">
      <alignment horizontal="left" vertical="center"/>
      <protection hidden="1"/>
    </xf>
    <xf numFmtId="49" fontId="24" fillId="3" borderId="41" xfId="0" applyNumberFormat="1" applyFont="1" applyFill="1" applyBorder="1" applyAlignment="1" applyProtection="1">
      <alignment horizontal="left" vertical="center"/>
      <protection hidden="1"/>
    </xf>
    <xf numFmtId="49" fontId="24" fillId="3" borderId="45" xfId="0" applyNumberFormat="1" applyFont="1" applyFill="1" applyBorder="1" applyAlignment="1" applyProtection="1">
      <alignment horizontal="left" vertical="center"/>
      <protection hidden="1"/>
    </xf>
    <xf numFmtId="0" fontId="23" fillId="4" borderId="26" xfId="0" applyFont="1" applyFill="1" applyBorder="1" applyAlignment="1" applyProtection="1">
      <alignment horizontal="center" vertical="center" wrapText="1"/>
      <protection hidden="1"/>
    </xf>
    <xf numFmtId="0" fontId="24" fillId="3" borderId="42" xfId="0" applyFont="1" applyFill="1" applyBorder="1" applyAlignment="1" applyProtection="1">
      <alignment horizontal="left" vertical="center"/>
      <protection hidden="1"/>
    </xf>
    <xf numFmtId="0" fontId="47" fillId="4" borderId="1" xfId="0" applyFont="1" applyFill="1" applyBorder="1" applyAlignment="1" applyProtection="1">
      <alignment horizontal="center" vertical="center" wrapText="1"/>
      <protection hidden="1"/>
    </xf>
    <xf numFmtId="0" fontId="47" fillId="4" borderId="16" xfId="0" applyFont="1" applyFill="1" applyBorder="1" applyAlignment="1" applyProtection="1">
      <alignment horizontal="center" vertical="center" wrapText="1"/>
      <protection hidden="1"/>
    </xf>
    <xf numFmtId="0" fontId="47" fillId="4" borderId="34" xfId="0" applyFont="1" applyFill="1" applyBorder="1" applyAlignment="1" applyProtection="1">
      <alignment horizontal="center" vertical="center" wrapText="1"/>
      <protection hidden="1"/>
    </xf>
    <xf numFmtId="0" fontId="47" fillId="4" borderId="2" xfId="0" applyFont="1" applyFill="1" applyBorder="1" applyAlignment="1" applyProtection="1">
      <alignment horizontal="center" vertical="center" wrapText="1"/>
      <protection hidden="1"/>
    </xf>
    <xf numFmtId="0" fontId="47" fillId="4" borderId="18" xfId="0" applyFont="1" applyFill="1" applyBorder="1" applyAlignment="1" applyProtection="1">
      <alignment horizontal="center" vertical="center" wrapText="1"/>
      <protection hidden="1"/>
    </xf>
    <xf numFmtId="0" fontId="47" fillId="4" borderId="36" xfId="0" applyFont="1" applyFill="1" applyBorder="1" applyAlignment="1" applyProtection="1">
      <alignment horizontal="center" vertical="center" wrapText="1"/>
      <protection hidden="1"/>
    </xf>
    <xf numFmtId="0" fontId="48" fillId="4" borderId="47" xfId="0" applyFont="1" applyFill="1" applyBorder="1" applyAlignment="1" applyProtection="1">
      <alignment horizontal="left" vertical="center" wrapText="1"/>
      <protection hidden="1"/>
    </xf>
    <xf numFmtId="0" fontId="48" fillId="4" borderId="29" xfId="0" applyFont="1" applyFill="1" applyBorder="1" applyAlignment="1" applyProtection="1">
      <alignment horizontal="left" vertical="center" wrapText="1"/>
      <protection hidden="1"/>
    </xf>
    <xf numFmtId="0" fontId="48" fillId="4" borderId="31" xfId="0" applyFont="1" applyFill="1" applyBorder="1" applyAlignment="1" applyProtection="1">
      <alignment horizontal="left" vertical="center" wrapText="1"/>
      <protection hidden="1"/>
    </xf>
    <xf numFmtId="0" fontId="46" fillId="3" borderId="2" xfId="0" applyFont="1" applyFill="1" applyBorder="1" applyAlignment="1" applyProtection="1">
      <alignment horizontal="left" vertical="center" wrapText="1"/>
      <protection hidden="1"/>
    </xf>
    <xf numFmtId="0" fontId="46" fillId="3" borderId="18" xfId="0" applyFont="1" applyFill="1" applyBorder="1" applyAlignment="1" applyProtection="1">
      <alignment horizontal="left" vertical="center"/>
      <protection hidden="1"/>
    </xf>
    <xf numFmtId="0" fontId="46" fillId="3" borderId="36" xfId="0" applyFont="1" applyFill="1" applyBorder="1" applyAlignment="1" applyProtection="1">
      <alignment horizontal="left" vertical="center"/>
      <protection hidden="1"/>
    </xf>
    <xf numFmtId="0" fontId="47" fillId="4" borderId="42" xfId="0" applyFont="1" applyFill="1" applyBorder="1" applyAlignment="1" applyProtection="1">
      <alignment horizontal="center" vertical="center" shrinkToFit="1"/>
      <protection hidden="1"/>
    </xf>
    <xf numFmtId="0" fontId="47" fillId="4" borderId="41" xfId="0" applyFont="1" applyFill="1" applyBorder="1" applyAlignment="1" applyProtection="1">
      <alignment horizontal="center" vertical="center" shrinkToFit="1"/>
      <protection hidden="1"/>
    </xf>
    <xf numFmtId="0" fontId="47" fillId="4" borderId="45" xfId="0" applyFont="1" applyFill="1" applyBorder="1" applyAlignment="1" applyProtection="1">
      <alignment horizontal="center" vertical="center" shrinkToFit="1"/>
      <protection hidden="1"/>
    </xf>
    <xf numFmtId="0" fontId="46" fillId="3" borderId="42" xfId="0" applyFont="1" applyFill="1" applyBorder="1" applyAlignment="1" applyProtection="1">
      <alignment horizontal="left" vertical="center" wrapText="1"/>
      <protection hidden="1"/>
    </xf>
    <xf numFmtId="0" fontId="46" fillId="3" borderId="41" xfId="0" applyFont="1" applyFill="1" applyBorder="1" applyAlignment="1" applyProtection="1">
      <alignment horizontal="left" vertical="center" wrapText="1"/>
      <protection hidden="1"/>
    </xf>
    <xf numFmtId="0" fontId="46" fillId="3" borderId="45" xfId="0" applyFont="1" applyFill="1" applyBorder="1" applyAlignment="1" applyProtection="1">
      <alignment horizontal="left" vertical="center" wrapText="1"/>
      <protection hidden="1"/>
    </xf>
    <xf numFmtId="0" fontId="22" fillId="4" borderId="26" xfId="0" applyFont="1" applyFill="1" applyBorder="1" applyAlignment="1" applyProtection="1">
      <alignment horizontal="center" vertical="center" textRotation="255" wrapText="1"/>
      <protection hidden="1"/>
    </xf>
    <xf numFmtId="0" fontId="22" fillId="4" borderId="1" xfId="0" applyFont="1" applyFill="1" applyBorder="1" applyAlignment="1" applyProtection="1">
      <alignment horizontal="center" vertical="center" wrapText="1"/>
      <protection hidden="1"/>
    </xf>
    <xf numFmtId="0" fontId="22" fillId="4" borderId="16" xfId="0" applyFont="1" applyFill="1" applyBorder="1" applyAlignment="1" applyProtection="1">
      <alignment horizontal="center" vertical="center" wrapText="1"/>
      <protection hidden="1"/>
    </xf>
    <xf numFmtId="0" fontId="22" fillId="4" borderId="34" xfId="0" applyFont="1" applyFill="1" applyBorder="1" applyAlignment="1" applyProtection="1">
      <alignment horizontal="center" vertical="center" wrapText="1"/>
      <protection hidden="1"/>
    </xf>
    <xf numFmtId="0" fontId="22" fillId="4" borderId="37" xfId="0" applyFont="1" applyFill="1" applyBorder="1" applyAlignment="1" applyProtection="1">
      <alignment horizontal="center" vertical="center" wrapText="1"/>
      <protection hidden="1"/>
    </xf>
    <xf numFmtId="0" fontId="22" fillId="4" borderId="0" xfId="0" applyFont="1" applyFill="1" applyAlignment="1" applyProtection="1">
      <alignment horizontal="center" vertical="center" wrapText="1"/>
      <protection hidden="1"/>
    </xf>
    <xf numFmtId="0" fontId="22" fillId="4" borderId="35" xfId="0" applyFont="1" applyFill="1" applyBorder="1" applyAlignment="1" applyProtection="1">
      <alignment horizontal="center" vertical="center" wrapText="1"/>
      <protection hidden="1"/>
    </xf>
    <xf numFmtId="0" fontId="22" fillId="4" borderId="2" xfId="0" applyFont="1" applyFill="1" applyBorder="1" applyAlignment="1" applyProtection="1">
      <alignment horizontal="center" vertical="center" wrapText="1"/>
      <protection hidden="1"/>
    </xf>
    <xf numFmtId="0" fontId="22" fillId="4" borderId="18" xfId="0" applyFont="1" applyFill="1" applyBorder="1" applyAlignment="1" applyProtection="1">
      <alignment horizontal="center" vertical="center" wrapText="1"/>
      <protection hidden="1"/>
    </xf>
    <xf numFmtId="0" fontId="22" fillId="4" borderId="36" xfId="0" applyFont="1" applyFill="1" applyBorder="1" applyAlignment="1" applyProtection="1">
      <alignment horizontal="center" vertical="center" wrapText="1"/>
      <protection hidden="1"/>
    </xf>
    <xf numFmtId="0" fontId="22" fillId="4" borderId="42" xfId="0" applyFont="1" applyFill="1" applyBorder="1" applyAlignment="1" applyProtection="1">
      <alignment horizontal="center" vertical="center" wrapText="1"/>
      <protection hidden="1"/>
    </xf>
    <xf numFmtId="0" fontId="22" fillId="4" borderId="41" xfId="0" applyFont="1" applyFill="1" applyBorder="1" applyAlignment="1" applyProtection="1">
      <alignment horizontal="center" vertical="center" wrapText="1"/>
      <protection hidden="1"/>
    </xf>
    <xf numFmtId="0" fontId="22" fillId="4" borderId="45" xfId="0" applyFont="1" applyFill="1" applyBorder="1" applyAlignment="1" applyProtection="1">
      <alignment horizontal="center" vertical="center" wrapText="1"/>
      <protection hidden="1"/>
    </xf>
    <xf numFmtId="0" fontId="25" fillId="3" borderId="1" xfId="0" applyFont="1" applyFill="1" applyBorder="1" applyAlignment="1" applyProtection="1">
      <alignment horizontal="left" vertical="center" wrapText="1"/>
      <protection hidden="1"/>
    </xf>
    <xf numFmtId="0" fontId="25" fillId="3" borderId="16" xfId="0" applyFont="1" applyFill="1" applyBorder="1" applyAlignment="1" applyProtection="1">
      <alignment horizontal="left" vertical="center" wrapText="1"/>
      <protection hidden="1"/>
    </xf>
    <xf numFmtId="0" fontId="25" fillId="3" borderId="34" xfId="0" applyFont="1" applyFill="1" applyBorder="1" applyAlignment="1" applyProtection="1">
      <alignment horizontal="left" vertical="center" wrapText="1"/>
      <protection hidden="1"/>
    </xf>
    <xf numFmtId="0" fontId="31" fillId="3" borderId="29" xfId="0" applyFont="1" applyFill="1" applyBorder="1" applyAlignment="1" applyProtection="1">
      <alignment vertical="center" shrinkToFit="1"/>
      <protection hidden="1"/>
    </xf>
    <xf numFmtId="0" fontId="31" fillId="3" borderId="37" xfId="0" applyFont="1" applyFill="1" applyBorder="1" applyAlignment="1" applyProtection="1">
      <alignment horizontal="center" vertical="center" shrinkToFit="1"/>
      <protection hidden="1"/>
    </xf>
    <xf numFmtId="0" fontId="31" fillId="3" borderId="0" xfId="0" applyFont="1" applyFill="1" applyAlignment="1" applyProtection="1">
      <alignment horizontal="center" vertical="center" shrinkToFit="1"/>
      <protection hidden="1"/>
    </xf>
    <xf numFmtId="0" fontId="31" fillId="3" borderId="35" xfId="0" applyFont="1" applyFill="1" applyBorder="1" applyAlignment="1" applyProtection="1">
      <alignment horizontal="center" vertical="center" shrinkToFit="1"/>
      <protection hidden="1"/>
    </xf>
    <xf numFmtId="0" fontId="31" fillId="3" borderId="2" xfId="0" applyFont="1" applyFill="1" applyBorder="1" applyAlignment="1" applyProtection="1">
      <alignment horizontal="center" vertical="center" shrinkToFit="1"/>
      <protection hidden="1"/>
    </xf>
    <xf numFmtId="0" fontId="31" fillId="3" borderId="18" xfId="0" applyFont="1" applyFill="1" applyBorder="1" applyAlignment="1" applyProtection="1">
      <alignment horizontal="center" vertical="center" shrinkToFit="1"/>
      <protection hidden="1"/>
    </xf>
    <xf numFmtId="0" fontId="31" fillId="3" borderId="36" xfId="0" applyFont="1" applyFill="1" applyBorder="1" applyAlignment="1" applyProtection="1">
      <alignment horizontal="center" vertical="center" shrinkToFit="1"/>
      <protection hidden="1"/>
    </xf>
    <xf numFmtId="0" fontId="21" fillId="4" borderId="27" xfId="0" applyFont="1" applyFill="1" applyBorder="1" applyAlignment="1" applyProtection="1">
      <alignment horizontal="center" vertical="center"/>
      <protection hidden="1"/>
    </xf>
    <xf numFmtId="0" fontId="21" fillId="4" borderId="60" xfId="0" applyFont="1" applyFill="1" applyBorder="1" applyAlignment="1" applyProtection="1">
      <alignment horizontal="center" vertical="center"/>
      <protection hidden="1"/>
    </xf>
    <xf numFmtId="0" fontId="21" fillId="4" borderId="28" xfId="0" applyFont="1" applyFill="1" applyBorder="1" applyAlignment="1" applyProtection="1">
      <alignment horizontal="center" vertical="center"/>
      <protection hidden="1"/>
    </xf>
    <xf numFmtId="0" fontId="48" fillId="4" borderId="47" xfId="0" applyFont="1" applyFill="1" applyBorder="1" applyAlignment="1" applyProtection="1">
      <alignment horizontal="left" vertical="center" wrapText="1" shrinkToFit="1"/>
      <protection hidden="1"/>
    </xf>
    <xf numFmtId="0" fontId="48" fillId="4" borderId="29" xfId="0" applyFont="1" applyFill="1" applyBorder="1" applyAlignment="1" applyProtection="1">
      <alignment horizontal="left" vertical="center" shrinkToFit="1"/>
      <protection hidden="1"/>
    </xf>
    <xf numFmtId="0" fontId="48" fillId="4" borderId="31" xfId="0" applyFont="1" applyFill="1" applyBorder="1" applyAlignment="1" applyProtection="1">
      <alignment horizontal="left" vertical="center" shrinkToFit="1"/>
      <protection hidden="1"/>
    </xf>
    <xf numFmtId="0" fontId="25" fillId="3" borderId="2" xfId="0" applyFont="1" applyFill="1" applyBorder="1" applyAlignment="1" applyProtection="1">
      <alignment horizontal="left" vertical="center" wrapText="1"/>
      <protection hidden="1"/>
    </xf>
    <xf numFmtId="0" fontId="25" fillId="3" borderId="18" xfId="0" applyFont="1" applyFill="1" applyBorder="1" applyAlignment="1" applyProtection="1">
      <alignment horizontal="left" vertical="center" wrapText="1"/>
      <protection hidden="1"/>
    </xf>
    <xf numFmtId="0" fontId="25" fillId="3" borderId="36" xfId="0" applyFont="1" applyFill="1" applyBorder="1" applyAlignment="1" applyProtection="1">
      <alignment horizontal="left" vertical="center" wrapText="1"/>
      <protection hidden="1"/>
    </xf>
    <xf numFmtId="176" fontId="24" fillId="3" borderId="61" xfId="0" applyNumberFormat="1" applyFont="1" applyFill="1" applyBorder="1" applyAlignment="1" applyProtection="1">
      <alignment horizontal="center" vertical="center" shrinkToFit="1"/>
      <protection hidden="1"/>
    </xf>
    <xf numFmtId="176" fontId="24" fillId="3" borderId="30" xfId="0" applyNumberFormat="1" applyFont="1" applyFill="1" applyBorder="1" applyAlignment="1" applyProtection="1">
      <alignment horizontal="center" vertical="center" shrinkToFit="1"/>
      <protection hidden="1"/>
    </xf>
    <xf numFmtId="0" fontId="21" fillId="4" borderId="1" xfId="0" applyFont="1" applyFill="1" applyBorder="1" applyAlignment="1" applyProtection="1">
      <alignment horizontal="center" vertical="center"/>
      <protection hidden="1"/>
    </xf>
    <xf numFmtId="0" fontId="21" fillId="4" borderId="2" xfId="0" applyFont="1" applyFill="1" applyBorder="1" applyAlignment="1" applyProtection="1">
      <alignment horizontal="center" vertical="center"/>
      <protection hidden="1"/>
    </xf>
    <xf numFmtId="0" fontId="25" fillId="3" borderId="48" xfId="0" applyFont="1" applyFill="1" applyBorder="1" applyAlignment="1" applyProtection="1">
      <alignment horizontal="center" vertical="center" wrapText="1" shrinkToFit="1"/>
      <protection hidden="1"/>
    </xf>
    <xf numFmtId="0" fontId="25" fillId="3" borderId="46" xfId="0" applyFont="1" applyFill="1" applyBorder="1" applyAlignment="1" applyProtection="1">
      <alignment horizontal="center" vertical="center" wrapText="1" shrinkToFit="1"/>
      <protection hidden="1"/>
    </xf>
    <xf numFmtId="0" fontId="39" fillId="0" borderId="51" xfId="0" applyFont="1" applyBorder="1" applyAlignment="1" applyProtection="1">
      <alignment horizontal="center" vertical="center" wrapText="1"/>
      <protection hidden="1"/>
    </xf>
    <xf numFmtId="0" fontId="72" fillId="7" borderId="70" xfId="0" applyFont="1" applyFill="1" applyBorder="1" applyAlignment="1" applyProtection="1">
      <alignment horizontal="left" vertical="center" wrapText="1"/>
      <protection hidden="1"/>
    </xf>
    <xf numFmtId="0" fontId="72" fillId="7" borderId="72" xfId="0" applyFont="1" applyFill="1" applyBorder="1" applyAlignment="1" applyProtection="1">
      <alignment horizontal="left" vertical="center"/>
      <protection hidden="1"/>
    </xf>
    <xf numFmtId="0" fontId="72" fillId="7" borderId="73" xfId="0" applyFont="1" applyFill="1" applyBorder="1" applyAlignment="1" applyProtection="1">
      <alignment horizontal="left" vertical="center"/>
      <protection hidden="1"/>
    </xf>
    <xf numFmtId="0" fontId="73" fillId="0" borderId="119" xfId="0" applyFont="1" applyBorder="1" applyAlignment="1" applyProtection="1">
      <alignment horizontal="center" vertical="center" shrinkToFit="1"/>
      <protection hidden="1"/>
    </xf>
    <xf numFmtId="176" fontId="73" fillId="3" borderId="120" xfId="0" applyNumberFormat="1" applyFont="1" applyFill="1" applyBorder="1" applyAlignment="1" applyProtection="1">
      <alignment horizontal="center" vertical="center" shrinkToFit="1"/>
      <protection hidden="1"/>
    </xf>
    <xf numFmtId="176" fontId="73" fillId="3" borderId="121" xfId="0" applyNumberFormat="1" applyFont="1" applyFill="1" applyBorder="1" applyAlignment="1" applyProtection="1">
      <alignment horizontal="center" vertical="center" shrinkToFit="1"/>
      <protection hidden="1"/>
    </xf>
    <xf numFmtId="177" fontId="39" fillId="3" borderId="118" xfId="0" applyNumberFormat="1" applyFont="1" applyFill="1" applyBorder="1" applyAlignment="1" applyProtection="1">
      <alignment horizontal="center" vertical="center"/>
      <protection hidden="1"/>
    </xf>
    <xf numFmtId="177" fontId="39" fillId="3" borderId="30" xfId="0" applyNumberFormat="1" applyFont="1" applyFill="1" applyBorder="1" applyAlignment="1" applyProtection="1">
      <alignment horizontal="center" vertical="center"/>
      <protection hidden="1"/>
    </xf>
    <xf numFmtId="177" fontId="39" fillId="0" borderId="30" xfId="0" applyNumberFormat="1" applyFont="1" applyBorder="1" applyAlignment="1" applyProtection="1">
      <alignment horizontal="center" vertical="center"/>
      <protection hidden="1"/>
    </xf>
    <xf numFmtId="0" fontId="74" fillId="3" borderId="75" xfId="0" applyFont="1" applyFill="1" applyBorder="1" applyAlignment="1" applyProtection="1">
      <alignment horizontal="center" vertical="center" wrapText="1" shrinkToFit="1"/>
      <protection hidden="1"/>
    </xf>
    <xf numFmtId="0" fontId="74" fillId="3" borderId="3" xfId="0" applyFont="1" applyFill="1" applyBorder="1" applyAlignment="1" applyProtection="1">
      <alignment horizontal="center" vertical="center" wrapText="1" shrinkToFit="1"/>
      <protection hidden="1"/>
    </xf>
    <xf numFmtId="0" fontId="74" fillId="3" borderId="61" xfId="0" applyFont="1" applyFill="1" applyBorder="1" applyAlignment="1" applyProtection="1">
      <alignment horizontal="center" vertical="center" wrapText="1" shrinkToFit="1"/>
      <protection hidden="1"/>
    </xf>
    <xf numFmtId="0" fontId="74" fillId="3" borderId="30" xfId="0" applyFont="1" applyFill="1" applyBorder="1" applyAlignment="1" applyProtection="1">
      <alignment horizontal="center" vertical="center" wrapText="1" shrinkToFit="1"/>
      <protection hidden="1"/>
    </xf>
    <xf numFmtId="0" fontId="73" fillId="0" borderId="84" xfId="0" applyFont="1" applyBorder="1" applyAlignment="1" applyProtection="1">
      <alignment horizontal="center" vertical="center" wrapText="1"/>
      <protection hidden="1"/>
    </xf>
    <xf numFmtId="0" fontId="73" fillId="0" borderId="12" xfId="0" applyFont="1" applyBorder="1" applyAlignment="1" applyProtection="1">
      <alignment horizontal="center" vertical="center" wrapText="1"/>
      <protection hidden="1"/>
    </xf>
    <xf numFmtId="0" fontId="73" fillId="0" borderId="52" xfId="0" applyFont="1" applyBorder="1" applyAlignment="1" applyProtection="1">
      <alignment horizontal="center" vertical="center" shrinkToFit="1"/>
      <protection hidden="1"/>
    </xf>
    <xf numFmtId="0" fontId="73" fillId="3" borderId="37" xfId="0" applyFont="1" applyFill="1" applyBorder="1" applyAlignment="1" applyProtection="1">
      <alignment horizontal="left" vertical="center" wrapText="1"/>
      <protection hidden="1"/>
    </xf>
    <xf numFmtId="0" fontId="73" fillId="3" borderId="0" xfId="0" applyFont="1" applyFill="1" applyAlignment="1" applyProtection="1">
      <alignment horizontal="left" vertical="center" wrapText="1"/>
      <protection hidden="1"/>
    </xf>
    <xf numFmtId="0" fontId="75" fillId="3" borderId="54" xfId="0" applyFont="1" applyFill="1" applyBorder="1" applyAlignment="1" applyProtection="1">
      <alignment horizontal="left" vertical="center" wrapText="1"/>
      <protection hidden="1"/>
    </xf>
    <xf numFmtId="0" fontId="75" fillId="3" borderId="55" xfId="0" applyFont="1" applyFill="1" applyBorder="1" applyAlignment="1" applyProtection="1">
      <alignment horizontal="left" vertical="center" wrapText="1"/>
      <protection hidden="1"/>
    </xf>
    <xf numFmtId="0" fontId="75" fillId="3" borderId="56" xfId="0" applyFont="1" applyFill="1" applyBorder="1" applyAlignment="1" applyProtection="1">
      <alignment horizontal="left" vertical="center" wrapText="1"/>
      <protection hidden="1"/>
    </xf>
    <xf numFmtId="0" fontId="74" fillId="3" borderId="48" xfId="0" applyFont="1" applyFill="1" applyBorder="1" applyAlignment="1" applyProtection="1">
      <alignment horizontal="center" vertical="center" wrapText="1" shrinkToFit="1"/>
      <protection hidden="1"/>
    </xf>
    <xf numFmtId="0" fontId="74" fillId="3" borderId="46" xfId="0" applyFont="1" applyFill="1" applyBorder="1" applyAlignment="1" applyProtection="1">
      <alignment horizontal="center" vertical="center" wrapText="1" shrinkToFit="1"/>
      <protection hidden="1"/>
    </xf>
    <xf numFmtId="0" fontId="74" fillId="3" borderId="76" xfId="0" applyFont="1" applyFill="1" applyBorder="1" applyAlignment="1" applyProtection="1">
      <alignment horizontal="center" vertical="center" wrapText="1" shrinkToFit="1"/>
      <protection hidden="1"/>
    </xf>
    <xf numFmtId="0" fontId="74" fillId="3" borderId="24" xfId="0" applyFont="1" applyFill="1" applyBorder="1" applyAlignment="1" applyProtection="1">
      <alignment horizontal="center" vertical="center" wrapText="1" shrinkToFit="1"/>
      <protection hidden="1"/>
    </xf>
    <xf numFmtId="0" fontId="73" fillId="0" borderId="123" xfId="0" applyFont="1" applyBorder="1" applyAlignment="1" applyProtection="1">
      <alignment horizontal="center" vertical="center" wrapText="1"/>
      <protection hidden="1"/>
    </xf>
    <xf numFmtId="0" fontId="73" fillId="0" borderId="25" xfId="0" applyFont="1" applyBorder="1" applyAlignment="1" applyProtection="1">
      <alignment horizontal="center" vertical="center" wrapText="1"/>
      <protection hidden="1"/>
    </xf>
    <xf numFmtId="0" fontId="73" fillId="0" borderId="82" xfId="0" applyFont="1" applyBorder="1" applyAlignment="1" applyProtection="1">
      <alignment horizontal="center" vertical="center" shrinkToFit="1"/>
      <protection hidden="1"/>
    </xf>
    <xf numFmtId="0" fontId="75" fillId="0" borderId="124" xfId="0" applyFont="1" applyBorder="1" applyAlignment="1" applyProtection="1">
      <alignment horizontal="left" vertical="center" wrapText="1"/>
      <protection hidden="1"/>
    </xf>
    <xf numFmtId="0" fontId="75" fillId="0" borderId="125" xfId="0" applyFont="1" applyBorder="1" applyAlignment="1" applyProtection="1">
      <alignment horizontal="left" vertical="center" wrapText="1"/>
      <protection hidden="1"/>
    </xf>
    <xf numFmtId="177" fontId="73" fillId="3" borderId="122" xfId="0" applyNumberFormat="1" applyFont="1" applyFill="1" applyBorder="1" applyAlignment="1" applyProtection="1">
      <alignment horizontal="center" vertical="center"/>
      <protection hidden="1"/>
    </xf>
    <xf numFmtId="177" fontId="73" fillId="3" borderId="121" xfId="0" applyNumberFormat="1" applyFont="1" applyFill="1" applyBorder="1" applyAlignment="1" applyProtection="1">
      <alignment horizontal="center" vertical="center"/>
      <protection hidden="1"/>
    </xf>
    <xf numFmtId="177" fontId="73" fillId="0" borderId="121" xfId="0" applyNumberFormat="1" applyFont="1" applyBorder="1" applyAlignment="1" applyProtection="1">
      <alignment horizontal="center" vertical="center"/>
      <protection hidden="1"/>
    </xf>
    <xf numFmtId="0" fontId="75" fillId="3" borderId="125" xfId="0" applyFont="1" applyFill="1" applyBorder="1" applyAlignment="1" applyProtection="1">
      <alignment horizontal="left" vertical="center" wrapText="1"/>
      <protection hidden="1"/>
    </xf>
    <xf numFmtId="0" fontId="75" fillId="3" borderId="125" xfId="0" applyFont="1" applyFill="1" applyBorder="1" applyAlignment="1" applyProtection="1">
      <alignment horizontal="center" vertical="center" wrapText="1"/>
      <protection hidden="1"/>
    </xf>
    <xf numFmtId="0" fontId="75" fillId="0" borderId="125" xfId="0" applyFont="1" applyBorder="1" applyAlignment="1" applyProtection="1">
      <alignment horizontal="center" vertical="center" wrapText="1"/>
      <protection hidden="1"/>
    </xf>
    <xf numFmtId="0" fontId="75" fillId="0" borderId="126" xfId="0" applyFont="1" applyBorder="1" applyAlignment="1" applyProtection="1">
      <alignment horizontal="center" vertical="center" wrapText="1"/>
      <protection hidden="1"/>
    </xf>
    <xf numFmtId="0" fontId="75" fillId="0" borderId="127" xfId="0" applyFont="1" applyBorder="1" applyAlignment="1" applyProtection="1">
      <alignment horizontal="center" vertical="center" shrinkToFit="1"/>
      <protection hidden="1"/>
    </xf>
    <xf numFmtId="0" fontId="75" fillId="0" borderId="125" xfId="0" applyFont="1" applyBorder="1" applyAlignment="1" applyProtection="1">
      <alignment horizontal="center" vertical="center" shrinkToFit="1"/>
      <protection hidden="1"/>
    </xf>
    <xf numFmtId="0" fontId="75" fillId="3" borderId="125" xfId="0" applyFont="1" applyFill="1" applyBorder="1" applyAlignment="1" applyProtection="1">
      <alignment horizontal="left" vertical="center" wrapText="1" shrinkToFit="1"/>
      <protection hidden="1"/>
    </xf>
    <xf numFmtId="0" fontId="75" fillId="3" borderId="128" xfId="0" applyFont="1" applyFill="1" applyBorder="1" applyAlignment="1" applyProtection="1">
      <alignment horizontal="left" vertical="center" wrapText="1" shrinkToFit="1"/>
      <protection hidden="1"/>
    </xf>
    <xf numFmtId="0" fontId="45" fillId="4" borderId="1" xfId="0" applyFont="1" applyFill="1" applyBorder="1" applyAlignment="1" applyProtection="1">
      <alignment horizontal="center" vertical="center"/>
      <protection hidden="1"/>
    </xf>
    <xf numFmtId="0" fontId="45" fillId="4" borderId="16" xfId="0" applyFont="1" applyFill="1" applyBorder="1" applyAlignment="1" applyProtection="1">
      <alignment horizontal="center" vertical="center"/>
      <protection hidden="1"/>
    </xf>
    <xf numFmtId="0" fontId="45" fillId="4" borderId="34" xfId="0" applyFont="1" applyFill="1" applyBorder="1" applyAlignment="1" applyProtection="1">
      <alignment horizontal="center" vertical="center"/>
      <protection hidden="1"/>
    </xf>
    <xf numFmtId="0" fontId="45" fillId="4" borderId="37" xfId="0" applyFont="1" applyFill="1" applyBorder="1" applyAlignment="1" applyProtection="1">
      <alignment horizontal="center" vertical="center"/>
      <protection hidden="1"/>
    </xf>
    <xf numFmtId="0" fontId="45" fillId="4" borderId="0" xfId="0" applyFont="1" applyFill="1" applyAlignment="1" applyProtection="1">
      <alignment horizontal="center" vertical="center"/>
      <protection hidden="1"/>
    </xf>
    <xf numFmtId="0" fontId="45" fillId="4" borderId="35" xfId="0" applyFont="1" applyFill="1" applyBorder="1" applyAlignment="1" applyProtection="1">
      <alignment horizontal="center" vertical="center"/>
      <protection hidden="1"/>
    </xf>
    <xf numFmtId="0" fontId="22" fillId="4" borderId="1" xfId="0" applyFont="1" applyFill="1" applyBorder="1" applyAlignment="1" applyProtection="1">
      <alignment horizontal="center" vertical="center"/>
      <protection hidden="1"/>
    </xf>
    <xf numFmtId="0" fontId="22" fillId="4" borderId="37" xfId="0" applyFont="1" applyFill="1" applyBorder="1" applyAlignment="1" applyProtection="1">
      <alignment horizontal="center" vertical="center"/>
      <protection hidden="1"/>
    </xf>
    <xf numFmtId="0" fontId="23" fillId="4" borderId="1" xfId="0" applyFont="1" applyFill="1" applyBorder="1" applyAlignment="1" applyProtection="1">
      <alignment horizontal="center" vertical="center" wrapText="1"/>
      <protection hidden="1"/>
    </xf>
    <xf numFmtId="0" fontId="23" fillId="4" borderId="16" xfId="0" applyFont="1" applyFill="1" applyBorder="1" applyAlignment="1" applyProtection="1">
      <alignment horizontal="center" vertical="center" wrapText="1"/>
      <protection hidden="1"/>
    </xf>
    <xf numFmtId="0" fontId="23" fillId="4" borderId="34" xfId="0" applyFont="1" applyFill="1" applyBorder="1" applyAlignment="1" applyProtection="1">
      <alignment horizontal="center" vertical="center" wrapText="1"/>
      <protection hidden="1"/>
    </xf>
    <xf numFmtId="0" fontId="23" fillId="4" borderId="37" xfId="0" applyFont="1" applyFill="1" applyBorder="1" applyAlignment="1" applyProtection="1">
      <alignment horizontal="center" vertical="center" wrapText="1"/>
      <protection hidden="1"/>
    </xf>
    <xf numFmtId="0" fontId="23" fillId="4" borderId="0" xfId="0" applyFont="1" applyFill="1" applyAlignment="1" applyProtection="1">
      <alignment horizontal="center" vertical="center" wrapText="1"/>
      <protection hidden="1"/>
    </xf>
    <xf numFmtId="0" fontId="23" fillId="4" borderId="35" xfId="0" applyFont="1" applyFill="1" applyBorder="1" applyAlignment="1" applyProtection="1">
      <alignment horizontal="center" vertical="center" wrapText="1"/>
      <protection hidden="1"/>
    </xf>
    <xf numFmtId="0" fontId="22" fillId="4" borderId="26" xfId="0" applyFont="1" applyFill="1" applyBorder="1" applyAlignment="1" applyProtection="1">
      <alignment horizontal="center" vertical="center"/>
      <protection hidden="1"/>
    </xf>
    <xf numFmtId="0" fontId="47" fillId="4" borderId="26" xfId="0" applyFont="1" applyFill="1" applyBorder="1" applyAlignment="1" applyProtection="1">
      <alignment horizontal="center" vertical="center"/>
      <protection hidden="1"/>
    </xf>
    <xf numFmtId="0" fontId="22" fillId="4" borderId="27" xfId="0" applyFont="1" applyFill="1" applyBorder="1" applyAlignment="1" applyProtection="1">
      <alignment horizontal="center" vertical="center"/>
      <protection hidden="1"/>
    </xf>
    <xf numFmtId="0" fontId="22" fillId="4" borderId="27" xfId="0" applyFont="1" applyFill="1" applyBorder="1" applyAlignment="1" applyProtection="1">
      <alignment horizontal="center" vertical="center" wrapText="1"/>
      <protection hidden="1"/>
    </xf>
    <xf numFmtId="0" fontId="21" fillId="4" borderId="16" xfId="0" applyFont="1" applyFill="1" applyBorder="1" applyAlignment="1" applyProtection="1">
      <alignment horizontal="center" vertical="center" shrinkToFit="1"/>
      <protection hidden="1"/>
    </xf>
    <xf numFmtId="0" fontId="21" fillId="4" borderId="34" xfId="0" applyFont="1" applyFill="1" applyBorder="1" applyAlignment="1" applyProtection="1">
      <alignment horizontal="center" vertical="center" shrinkToFit="1"/>
      <protection hidden="1"/>
    </xf>
    <xf numFmtId="0" fontId="39" fillId="3" borderId="1" xfId="0" applyFont="1" applyFill="1" applyBorder="1" applyAlignment="1" applyProtection="1">
      <alignment horizontal="center" vertical="center"/>
      <protection hidden="1"/>
    </xf>
    <xf numFmtId="0" fontId="39" fillId="3" borderId="16" xfId="0" applyFont="1" applyFill="1" applyBorder="1" applyAlignment="1" applyProtection="1">
      <alignment horizontal="center" vertical="center"/>
      <protection hidden="1"/>
    </xf>
    <xf numFmtId="0" fontId="39" fillId="3" borderId="34" xfId="0" applyFont="1" applyFill="1" applyBorder="1" applyAlignment="1" applyProtection="1">
      <alignment horizontal="center" vertical="center"/>
      <protection hidden="1"/>
    </xf>
    <xf numFmtId="0" fontId="39" fillId="3" borderId="2" xfId="0" applyFont="1" applyFill="1" applyBorder="1" applyAlignment="1" applyProtection="1">
      <alignment horizontal="center" vertical="center"/>
      <protection hidden="1"/>
    </xf>
    <xf numFmtId="0" fontId="39" fillId="3" borderId="18" xfId="0" applyFont="1" applyFill="1" applyBorder="1" applyAlignment="1" applyProtection="1">
      <alignment horizontal="center" vertical="center"/>
      <protection hidden="1"/>
    </xf>
    <xf numFmtId="0" fontId="39" fillId="3" borderId="36" xfId="0" applyFont="1" applyFill="1" applyBorder="1" applyAlignment="1" applyProtection="1">
      <alignment horizontal="center" vertical="center"/>
      <protection hidden="1"/>
    </xf>
    <xf numFmtId="0" fontId="47" fillId="4" borderId="42" xfId="0" applyFont="1" applyFill="1" applyBorder="1" applyAlignment="1" applyProtection="1">
      <alignment horizontal="center" vertical="center"/>
      <protection hidden="1"/>
    </xf>
    <xf numFmtId="0" fontId="47" fillId="4" borderId="41" xfId="0" applyFont="1" applyFill="1" applyBorder="1" applyAlignment="1" applyProtection="1">
      <alignment horizontal="center" vertical="center"/>
      <protection hidden="1"/>
    </xf>
    <xf numFmtId="0" fontId="47" fillId="4" borderId="116" xfId="0" applyFont="1" applyFill="1" applyBorder="1" applyAlignment="1" applyProtection="1">
      <alignment horizontal="center" vertical="center"/>
      <protection hidden="1"/>
    </xf>
    <xf numFmtId="0" fontId="31" fillId="0" borderId="42" xfId="0" applyFont="1" applyBorder="1" applyAlignment="1" applyProtection="1">
      <alignment horizontal="center" vertical="center"/>
      <protection hidden="1"/>
    </xf>
    <xf numFmtId="0" fontId="31" fillId="0" borderId="41" xfId="0" applyFont="1" applyBorder="1" applyAlignment="1" applyProtection="1">
      <alignment horizontal="center" vertical="center"/>
      <protection hidden="1"/>
    </xf>
    <xf numFmtId="0" fontId="31" fillId="0" borderId="45" xfId="0" applyFont="1" applyBorder="1" applyAlignment="1" applyProtection="1">
      <alignment horizontal="center" vertical="center"/>
      <protection hidden="1"/>
    </xf>
    <xf numFmtId="0" fontId="44" fillId="0" borderId="0" xfId="0" applyFont="1" applyAlignment="1" applyProtection="1">
      <alignment horizontal="center" vertical="center" wrapText="1"/>
      <protection hidden="1"/>
    </xf>
    <xf numFmtId="0" fontId="0" fillId="0" borderId="0" xfId="0" applyAlignment="1" applyProtection="1">
      <protection hidden="1"/>
    </xf>
    <xf numFmtId="0" fontId="18" fillId="0" borderId="0" xfId="0" applyFont="1" applyAlignment="1" applyProtection="1">
      <alignment horizontal="center" vertical="center"/>
      <protection hidden="1"/>
    </xf>
    <xf numFmtId="0" fontId="45" fillId="4" borderId="42" xfId="0" applyFont="1" applyFill="1" applyBorder="1" applyAlignment="1" applyProtection="1">
      <alignment horizontal="center" vertical="center" wrapText="1"/>
      <protection hidden="1"/>
    </xf>
    <xf numFmtId="0" fontId="45" fillId="4" borderId="41" xfId="0" applyFont="1" applyFill="1" applyBorder="1" applyAlignment="1" applyProtection="1">
      <alignment horizontal="center" vertical="center" wrapText="1"/>
      <protection hidden="1"/>
    </xf>
    <xf numFmtId="0" fontId="45" fillId="4" borderId="45" xfId="0" applyFont="1" applyFill="1" applyBorder="1" applyAlignment="1" applyProtection="1">
      <alignment horizontal="center" vertical="center" wrapText="1"/>
      <protection hidden="1"/>
    </xf>
    <xf numFmtId="0" fontId="40" fillId="3" borderId="42" xfId="0" applyFont="1" applyFill="1" applyBorder="1" applyAlignment="1" applyProtection="1">
      <alignment horizontal="left" vertical="center" wrapText="1"/>
      <protection hidden="1"/>
    </xf>
    <xf numFmtId="0" fontId="40" fillId="3" borderId="41" xfId="0" applyFont="1" applyFill="1" applyBorder="1" applyAlignment="1" applyProtection="1">
      <alignment horizontal="left" vertical="center" wrapText="1"/>
      <protection hidden="1"/>
    </xf>
    <xf numFmtId="0" fontId="40" fillId="3" borderId="45" xfId="0" applyFont="1" applyFill="1" applyBorder="1" applyAlignment="1" applyProtection="1">
      <alignment horizontal="left" vertical="center" wrapText="1"/>
      <protection hidden="1"/>
    </xf>
    <xf numFmtId="0" fontId="45" fillId="4" borderId="1" xfId="0" applyFont="1" applyFill="1" applyBorder="1" applyAlignment="1" applyProtection="1">
      <alignment horizontal="center" vertical="center" wrapText="1"/>
      <protection hidden="1"/>
    </xf>
    <xf numFmtId="0" fontId="45" fillId="4" borderId="16" xfId="0" applyFont="1" applyFill="1" applyBorder="1" applyAlignment="1" applyProtection="1">
      <alignment horizontal="center" vertical="center" wrapText="1"/>
      <protection hidden="1"/>
    </xf>
    <xf numFmtId="0" fontId="45" fillId="4" borderId="34" xfId="0" applyFont="1" applyFill="1" applyBorder="1" applyAlignment="1" applyProtection="1">
      <alignment horizontal="center" vertical="center" wrapText="1"/>
      <protection hidden="1"/>
    </xf>
    <xf numFmtId="0" fontId="21" fillId="4" borderId="27" xfId="0" applyFont="1" applyFill="1" applyBorder="1" applyAlignment="1" applyProtection="1">
      <alignment horizontal="center" vertical="center" wrapText="1"/>
      <protection hidden="1"/>
    </xf>
    <xf numFmtId="0" fontId="65" fillId="0" borderId="18" xfId="0" applyFont="1" applyBorder="1" applyAlignment="1" applyProtection="1">
      <alignment horizontal="center" vertical="center" shrinkToFit="1"/>
      <protection hidden="1"/>
    </xf>
    <xf numFmtId="0" fontId="65" fillId="0" borderId="36" xfId="0" applyFont="1" applyBorder="1" applyAlignment="1" applyProtection="1">
      <alignment horizontal="center" vertical="center" shrinkToFit="1"/>
      <protection hidden="1"/>
    </xf>
    <xf numFmtId="0" fontId="39" fillId="0" borderId="18" xfId="0" applyFont="1" applyBorder="1" applyAlignment="1" applyProtection="1">
      <alignment horizontal="left" vertical="center" shrinkToFit="1"/>
      <protection hidden="1"/>
    </xf>
    <xf numFmtId="0" fontId="67" fillId="4" borderId="115" xfId="0" applyFont="1" applyFill="1" applyBorder="1" applyAlignment="1" applyProtection="1">
      <alignment horizontal="center" vertical="center"/>
      <protection hidden="1"/>
    </xf>
    <xf numFmtId="0" fontId="67" fillId="4" borderId="26" xfId="0" applyFont="1" applyFill="1" applyBorder="1" applyAlignment="1" applyProtection="1">
      <alignment horizontal="center" vertical="center"/>
      <protection hidden="1"/>
    </xf>
    <xf numFmtId="0" fontId="67" fillId="4" borderId="42" xfId="0" applyFont="1" applyFill="1" applyBorder="1" applyAlignment="1" applyProtection="1">
      <alignment horizontal="center" vertical="center"/>
      <protection hidden="1"/>
    </xf>
    <xf numFmtId="177" fontId="39" fillId="0" borderId="41" xfId="0" applyNumberFormat="1" applyFont="1" applyBorder="1" applyAlignment="1" applyProtection="1">
      <alignment horizontal="center" vertical="center"/>
      <protection hidden="1"/>
    </xf>
    <xf numFmtId="0" fontId="4" fillId="3" borderId="20" xfId="4" applyFill="1" applyBorder="1" applyAlignment="1" applyProtection="1">
      <alignment horizontal="center" vertical="center" wrapText="1"/>
      <protection locked="0"/>
    </xf>
    <xf numFmtId="0" fontId="9" fillId="4" borderId="76" xfId="4" applyFont="1" applyFill="1" applyBorder="1" applyAlignment="1" applyProtection="1">
      <alignment horizontal="left" vertical="center" indent="1"/>
      <protection locked="0" hidden="1"/>
    </xf>
    <xf numFmtId="0" fontId="9" fillId="4" borderId="24" xfId="4" applyFont="1" applyFill="1" applyBorder="1" applyAlignment="1" applyProtection="1">
      <alignment horizontal="left" vertical="center" indent="1"/>
      <protection locked="0" hidden="1"/>
    </xf>
    <xf numFmtId="0" fontId="9" fillId="4" borderId="74" xfId="4" applyFont="1" applyFill="1" applyBorder="1" applyAlignment="1" applyProtection="1">
      <alignment horizontal="left" vertical="center" indent="1"/>
      <protection locked="0" hidden="1"/>
    </xf>
    <xf numFmtId="0" fontId="4" fillId="0" borderId="90" xfId="4" applyBorder="1" applyAlignment="1" applyProtection="1">
      <alignment horizontal="center" vertical="center"/>
      <protection locked="0" hidden="1"/>
    </xf>
    <xf numFmtId="0" fontId="4" fillId="0" borderId="91" xfId="4" applyBorder="1" applyAlignment="1" applyProtection="1">
      <alignment horizontal="center" vertical="center"/>
      <protection locked="0" hidden="1"/>
    </xf>
    <xf numFmtId="0" fontId="4" fillId="0" borderId="92" xfId="4" applyBorder="1" applyAlignment="1" applyProtection="1">
      <alignment horizontal="center" vertical="center"/>
      <protection locked="0" hidden="1"/>
    </xf>
    <xf numFmtId="0" fontId="49" fillId="2" borderId="3" xfId="4" applyFont="1" applyFill="1" applyBorder="1" applyAlignment="1" applyProtection="1">
      <alignment horizontal="left" vertical="center" wrapText="1"/>
      <protection hidden="1"/>
    </xf>
    <xf numFmtId="0" fontId="4" fillId="4" borderId="80" xfId="4" applyFill="1" applyBorder="1" applyAlignment="1" applyProtection="1">
      <alignment horizontal="left" vertical="center" wrapText="1" indent="1"/>
      <protection locked="0" hidden="1"/>
    </xf>
    <xf numFmtId="0" fontId="4" fillId="4" borderId="20" xfId="4" applyFill="1" applyBorder="1" applyAlignment="1" applyProtection="1">
      <alignment horizontal="left" vertical="center" indent="1"/>
      <protection locked="0" hidden="1"/>
    </xf>
    <xf numFmtId="0" fontId="4" fillId="4" borderId="81" xfId="4" applyFill="1" applyBorder="1" applyAlignment="1" applyProtection="1">
      <alignment horizontal="left" vertical="center" indent="1"/>
      <protection locked="0" hidden="1"/>
    </xf>
    <xf numFmtId="0" fontId="4" fillId="0" borderId="80" xfId="4" applyBorder="1" applyAlignment="1" applyProtection="1">
      <alignment horizontal="center" vertical="center" shrinkToFit="1"/>
      <protection locked="0" hidden="1"/>
    </xf>
    <xf numFmtId="0" fontId="4" fillId="0" borderId="20" xfId="4" applyBorder="1" applyAlignment="1" applyProtection="1">
      <alignment horizontal="center" vertical="center" shrinkToFit="1"/>
      <protection locked="0" hidden="1"/>
    </xf>
    <xf numFmtId="38" fontId="4" fillId="3" borderId="20" xfId="3" applyFont="1" applyFill="1" applyBorder="1" applyAlignment="1" applyProtection="1">
      <alignment horizontal="center" vertical="center" wrapText="1"/>
      <protection locked="0"/>
    </xf>
    <xf numFmtId="0" fontId="4" fillId="0" borderId="20" xfId="4" applyBorder="1" applyAlignment="1" applyProtection="1">
      <alignment horizontal="center" vertical="center" wrapText="1"/>
      <protection locked="0" hidden="1"/>
    </xf>
    <xf numFmtId="38" fontId="4" fillId="0" borderId="43" xfId="2" applyFont="1" applyFill="1" applyBorder="1" applyAlignment="1" applyProtection="1">
      <alignment horizontal="right" vertical="center"/>
      <protection locked="0" hidden="1"/>
    </xf>
    <xf numFmtId="38" fontId="4" fillId="0" borderId="88" xfId="2" applyFont="1" applyFill="1" applyBorder="1" applyAlignment="1" applyProtection="1">
      <alignment horizontal="right" vertical="center"/>
      <protection locked="0" hidden="1"/>
    </xf>
    <xf numFmtId="178" fontId="4" fillId="0" borderId="15" xfId="3" applyNumberFormat="1" applyFont="1" applyFill="1" applyBorder="1" applyAlignment="1" applyProtection="1">
      <alignment horizontal="left" vertical="center" shrinkToFit="1"/>
      <protection locked="0" hidden="1"/>
    </xf>
    <xf numFmtId="178" fontId="4" fillId="0" borderId="89" xfId="3" applyNumberFormat="1" applyFont="1" applyFill="1" applyBorder="1" applyAlignment="1" applyProtection="1">
      <alignment horizontal="left" vertical="center" shrinkToFit="1"/>
      <protection locked="0" hidden="1"/>
    </xf>
    <xf numFmtId="0" fontId="4" fillId="0" borderId="2" xfId="4" applyBorder="1" applyAlignment="1" applyProtection="1">
      <alignment horizontal="center" vertical="center" shrinkToFit="1"/>
      <protection locked="0" hidden="1"/>
    </xf>
    <xf numFmtId="0" fontId="4" fillId="0" borderId="18" xfId="4" applyBorder="1" applyAlignment="1" applyProtection="1">
      <alignment horizontal="center" vertical="center" shrinkToFit="1"/>
      <protection locked="0" hidden="1"/>
    </xf>
    <xf numFmtId="38" fontId="4" fillId="3" borderId="18" xfId="3" applyFont="1" applyFill="1" applyBorder="1" applyAlignment="1" applyProtection="1">
      <alignment horizontal="center" vertical="center" wrapText="1"/>
      <protection locked="0"/>
    </xf>
    <xf numFmtId="0" fontId="4" fillId="0" borderId="18" xfId="4" applyBorder="1" applyAlignment="1" applyProtection="1">
      <alignment horizontal="center" vertical="center" wrapText="1"/>
      <protection locked="0" hidden="1"/>
    </xf>
    <xf numFmtId="0" fontId="4" fillId="3" borderId="18" xfId="4" applyFill="1" applyBorder="1" applyAlignment="1" applyProtection="1">
      <alignment horizontal="center" vertical="center" wrapText="1"/>
      <protection locked="0"/>
    </xf>
    <xf numFmtId="0" fontId="4" fillId="3" borderId="16" xfId="4" applyFill="1" applyBorder="1" applyAlignment="1" applyProtection="1">
      <alignment horizontal="center" vertical="center" wrapText="1"/>
      <protection locked="0"/>
    </xf>
    <xf numFmtId="178" fontId="4" fillId="0" borderId="12" xfId="3" applyNumberFormat="1" applyFont="1" applyFill="1" applyBorder="1" applyAlignment="1" applyProtection="1">
      <alignment horizontal="left" vertical="center" shrinkToFit="1"/>
      <protection locked="0" hidden="1"/>
    </xf>
    <xf numFmtId="0" fontId="4" fillId="4" borderId="1" xfId="4" applyFill="1" applyBorder="1" applyAlignment="1" applyProtection="1">
      <alignment horizontal="left" vertical="center" wrapText="1" indent="1"/>
      <protection locked="0" hidden="1"/>
    </xf>
    <xf numFmtId="0" fontId="4" fillId="4" borderId="16" xfId="4" applyFill="1" applyBorder="1" applyAlignment="1" applyProtection="1">
      <alignment horizontal="left" vertical="center" indent="1"/>
      <protection locked="0" hidden="1"/>
    </xf>
    <xf numFmtId="0" fontId="4" fillId="4" borderId="34" xfId="4" applyFill="1" applyBorder="1" applyAlignment="1" applyProtection="1">
      <alignment horizontal="left" vertical="center" indent="1"/>
      <protection locked="0" hidden="1"/>
    </xf>
    <xf numFmtId="0" fontId="4" fillId="4" borderId="2" xfId="4" applyFill="1" applyBorder="1" applyAlignment="1" applyProtection="1">
      <alignment horizontal="left" vertical="center" indent="1"/>
      <protection locked="0" hidden="1"/>
    </xf>
    <xf numFmtId="0" fontId="4" fillId="4" borderId="18" xfId="4" applyFill="1" applyBorder="1" applyAlignment="1" applyProtection="1">
      <alignment horizontal="left" vertical="center" indent="1"/>
      <protection locked="0" hidden="1"/>
    </xf>
    <xf numFmtId="0" fontId="4" fillId="4" borderId="36" xfId="4" applyFill="1" applyBorder="1" applyAlignment="1" applyProtection="1">
      <alignment horizontal="left" vertical="center" indent="1"/>
      <protection locked="0" hidden="1"/>
    </xf>
    <xf numFmtId="0" fontId="4" fillId="0" borderId="1" xfId="4" applyBorder="1" applyAlignment="1" applyProtection="1">
      <alignment horizontal="center" vertical="center" shrinkToFit="1"/>
      <protection locked="0" hidden="1"/>
    </xf>
    <xf numFmtId="0" fontId="4" fillId="0" borderId="16" xfId="4" applyBorder="1" applyAlignment="1" applyProtection="1">
      <alignment horizontal="center" vertical="center" shrinkToFit="1"/>
      <protection locked="0" hidden="1"/>
    </xf>
    <xf numFmtId="38" fontId="4" fillId="3" borderId="16" xfId="3" applyFont="1" applyFill="1" applyBorder="1" applyAlignment="1" applyProtection="1">
      <alignment horizontal="center" vertical="center" wrapText="1"/>
      <protection locked="0"/>
    </xf>
    <xf numFmtId="0" fontId="4" fillId="0" borderId="16" xfId="4" applyBorder="1" applyAlignment="1" applyProtection="1">
      <alignment horizontal="center" vertical="center" wrapText="1"/>
      <protection locked="0" hidden="1"/>
    </xf>
    <xf numFmtId="38" fontId="4" fillId="0" borderId="77" xfId="2" applyFont="1" applyFill="1" applyBorder="1" applyAlignment="1" applyProtection="1">
      <alignment horizontal="right" vertical="center"/>
      <protection locked="0" hidden="1"/>
    </xf>
    <xf numFmtId="0" fontId="4" fillId="0" borderId="37" xfId="4" applyBorder="1" applyAlignment="1" applyProtection="1">
      <alignment horizontal="center" vertical="center" shrinkToFit="1"/>
      <protection locked="0" hidden="1"/>
    </xf>
    <xf numFmtId="0" fontId="4" fillId="0" borderId="0" xfId="4" applyAlignment="1" applyProtection="1">
      <alignment horizontal="center" vertical="center" shrinkToFit="1"/>
      <protection locked="0" hidden="1"/>
    </xf>
    <xf numFmtId="38" fontId="4" fillId="3" borderId="0" xfId="3" applyFont="1" applyFill="1" applyBorder="1" applyAlignment="1" applyProtection="1">
      <alignment horizontal="center" vertical="center" wrapText="1"/>
      <protection locked="0"/>
    </xf>
    <xf numFmtId="0" fontId="4" fillId="0" borderId="0" xfId="4" applyAlignment="1" applyProtection="1">
      <alignment horizontal="center" vertical="center" wrapText="1"/>
      <protection locked="0" hidden="1"/>
    </xf>
    <xf numFmtId="0" fontId="4" fillId="3" borderId="0" xfId="4" applyFill="1" applyAlignment="1" applyProtection="1">
      <alignment horizontal="center" vertical="center" wrapText="1"/>
      <protection locked="0"/>
    </xf>
    <xf numFmtId="0" fontId="4" fillId="3" borderId="42" xfId="4" applyFill="1" applyBorder="1" applyAlignment="1" applyProtection="1">
      <alignment horizontal="left" vertical="center" wrapText="1" indent="1"/>
      <protection locked="0"/>
    </xf>
    <xf numFmtId="0" fontId="4" fillId="3" borderId="41" xfId="4" applyFill="1" applyBorder="1" applyAlignment="1" applyProtection="1">
      <alignment horizontal="left" vertical="center" wrapText="1" indent="1"/>
      <protection locked="0"/>
    </xf>
    <xf numFmtId="0" fontId="4" fillId="3" borderId="86" xfId="4" applyFill="1" applyBorder="1" applyAlignment="1" applyProtection="1">
      <alignment horizontal="left" vertical="center" wrapText="1" indent="1"/>
      <protection locked="0"/>
    </xf>
    <xf numFmtId="0" fontId="4" fillId="4" borderId="26" xfId="4" applyFill="1" applyBorder="1" applyAlignment="1" applyProtection="1">
      <alignment horizontal="left" vertical="center" indent="1"/>
      <protection locked="0" hidden="1"/>
    </xf>
    <xf numFmtId="0" fontId="4" fillId="4" borderId="1" xfId="4" applyFill="1" applyBorder="1" applyAlignment="1" applyProtection="1">
      <alignment horizontal="left" vertical="center" indent="1"/>
      <protection locked="0" hidden="1"/>
    </xf>
    <xf numFmtId="0" fontId="4" fillId="4" borderId="37" xfId="4" applyFill="1" applyBorder="1" applyAlignment="1" applyProtection="1">
      <alignment horizontal="left" vertical="center" indent="1"/>
      <protection locked="0" hidden="1"/>
    </xf>
    <xf numFmtId="0" fontId="4" fillId="4" borderId="0" xfId="4" applyFill="1" applyAlignment="1" applyProtection="1">
      <alignment horizontal="left" vertical="center" indent="1"/>
      <protection locked="0" hidden="1"/>
    </xf>
    <xf numFmtId="0" fontId="4" fillId="4" borderId="35" xfId="4" applyFill="1" applyBorder="1" applyAlignment="1" applyProtection="1">
      <alignment horizontal="left" vertical="center" indent="1"/>
      <protection locked="0" hidden="1"/>
    </xf>
    <xf numFmtId="38" fontId="4" fillId="0" borderId="87" xfId="2" applyFont="1" applyFill="1" applyBorder="1" applyAlignment="1" applyProtection="1">
      <alignment horizontal="right" vertical="center" wrapText="1"/>
      <protection locked="0" hidden="1"/>
    </xf>
    <xf numFmtId="38" fontId="4" fillId="0" borderId="77" xfId="2" applyFont="1" applyFill="1" applyBorder="1" applyAlignment="1" applyProtection="1">
      <alignment horizontal="right" vertical="center" wrapText="1"/>
      <protection locked="0" hidden="1"/>
    </xf>
    <xf numFmtId="38" fontId="4" fillId="0" borderId="88" xfId="2" applyFont="1" applyFill="1" applyBorder="1" applyAlignment="1" applyProtection="1">
      <alignment horizontal="right" vertical="center" wrapText="1"/>
      <protection locked="0" hidden="1"/>
    </xf>
    <xf numFmtId="178" fontId="4" fillId="0" borderId="84" xfId="3" applyNumberFormat="1" applyFont="1" applyFill="1" applyBorder="1" applyAlignment="1" applyProtection="1">
      <alignment horizontal="left" vertical="center" shrinkToFit="1"/>
      <protection locked="0" hidden="1"/>
    </xf>
    <xf numFmtId="0" fontId="4" fillId="0" borderId="63" xfId="4" applyBorder="1" applyAlignment="1" applyProtection="1">
      <alignment horizontal="center" vertical="center" shrinkToFit="1"/>
      <protection locked="0" hidden="1"/>
    </xf>
    <xf numFmtId="0" fontId="4" fillId="0" borderId="7" xfId="4" applyBorder="1" applyAlignment="1" applyProtection="1">
      <alignment horizontal="center" vertical="center" shrinkToFit="1"/>
      <protection locked="0" hidden="1"/>
    </xf>
    <xf numFmtId="38" fontId="4" fillId="3" borderId="7" xfId="3" applyFont="1" applyFill="1" applyBorder="1" applyAlignment="1" applyProtection="1">
      <alignment horizontal="center" vertical="center" wrapText="1"/>
      <protection locked="0"/>
    </xf>
    <xf numFmtId="0" fontId="4" fillId="0" borderId="7" xfId="4" applyBorder="1" applyAlignment="1" applyProtection="1">
      <alignment horizontal="center" vertical="center" wrapText="1"/>
      <protection locked="0" hidden="1"/>
    </xf>
    <xf numFmtId="0" fontId="4" fillId="3" borderId="7" xfId="4" applyFill="1" applyBorder="1" applyAlignment="1" applyProtection="1">
      <alignment horizontal="center" vertical="center" wrapText="1"/>
      <protection locked="0"/>
    </xf>
    <xf numFmtId="0" fontId="9" fillId="4" borderId="82" xfId="4" applyFont="1" applyFill="1" applyBorder="1" applyAlignment="1" applyProtection="1">
      <alignment horizontal="left" vertical="center" indent="1"/>
      <protection locked="0" hidden="1"/>
    </xf>
    <xf numFmtId="178" fontId="4" fillId="0" borderId="76" xfId="3" applyNumberFormat="1" applyFont="1" applyFill="1" applyBorder="1" applyAlignment="1" applyProtection="1">
      <alignment horizontal="center" vertical="center"/>
      <protection locked="0" hidden="1"/>
    </xf>
    <xf numFmtId="178" fontId="4" fillId="0" borderId="24" xfId="3" applyNumberFormat="1" applyFont="1" applyFill="1" applyBorder="1" applyAlignment="1" applyProtection="1">
      <alignment horizontal="center" vertical="center"/>
      <protection locked="0" hidden="1"/>
    </xf>
    <xf numFmtId="0" fontId="4" fillId="4" borderId="70" xfId="4" applyFill="1" applyBorder="1" applyAlignment="1" applyProtection="1">
      <alignment horizontal="center" vertical="center" textRotation="255"/>
      <protection locked="0" hidden="1"/>
    </xf>
    <xf numFmtId="0" fontId="4" fillId="4" borderId="71" xfId="4" applyFill="1" applyBorder="1" applyAlignment="1" applyProtection="1">
      <alignment horizontal="center" vertical="center" textRotation="255"/>
      <protection locked="0" hidden="1"/>
    </xf>
    <xf numFmtId="0" fontId="4" fillId="4" borderId="72" xfId="4" applyFill="1" applyBorder="1" applyAlignment="1" applyProtection="1">
      <alignment horizontal="center" vertical="center" textRotation="255"/>
      <protection locked="0" hidden="1"/>
    </xf>
    <xf numFmtId="0" fontId="4" fillId="4" borderId="35" xfId="4" applyFill="1" applyBorder="1" applyAlignment="1" applyProtection="1">
      <alignment horizontal="center" vertical="center" textRotation="255"/>
      <protection locked="0" hidden="1"/>
    </xf>
    <xf numFmtId="0" fontId="31" fillId="4" borderId="72" xfId="4" applyFont="1" applyFill="1" applyBorder="1" applyAlignment="1" applyProtection="1">
      <alignment horizontal="center" vertical="center" textRotation="255"/>
      <protection locked="0" hidden="1"/>
    </xf>
    <xf numFmtId="0" fontId="4" fillId="4" borderId="73" xfId="4" applyFill="1" applyBorder="1" applyAlignment="1" applyProtection="1">
      <alignment horizontal="center" vertical="center" textRotation="255"/>
      <protection locked="0" hidden="1"/>
    </xf>
    <xf numFmtId="0" fontId="4" fillId="4" borderId="74" xfId="4" applyFill="1" applyBorder="1" applyAlignment="1" applyProtection="1">
      <alignment horizontal="center" vertical="center" textRotation="255"/>
      <protection locked="0" hidden="1"/>
    </xf>
    <xf numFmtId="0" fontId="4" fillId="4" borderId="75" xfId="4" applyFill="1" applyBorder="1" applyAlignment="1" applyProtection="1">
      <alignment horizontal="left" vertical="center" indent="1"/>
      <protection locked="0" hidden="1"/>
    </xf>
    <xf numFmtId="0" fontId="4" fillId="4" borderId="3" xfId="4" applyFill="1" applyBorder="1" applyAlignment="1" applyProtection="1">
      <alignment horizontal="left" vertical="center" indent="1"/>
      <protection locked="0" hidden="1"/>
    </xf>
    <xf numFmtId="0" fontId="4" fillId="4" borderId="71" xfId="4" applyFill="1" applyBorder="1" applyAlignment="1" applyProtection="1">
      <alignment horizontal="left" vertical="center" indent="1"/>
      <protection locked="0" hidden="1"/>
    </xf>
    <xf numFmtId="0" fontId="4" fillId="0" borderId="49" xfId="4" applyBorder="1" applyAlignment="1" applyProtection="1">
      <alignment horizontal="center" vertical="center" shrinkToFit="1"/>
      <protection locked="0" hidden="1"/>
    </xf>
    <xf numFmtId="0" fontId="4" fillId="0" borderId="4" xfId="4" applyBorder="1" applyAlignment="1" applyProtection="1">
      <alignment horizontal="center" vertical="center" shrinkToFit="1"/>
      <protection locked="0" hidden="1"/>
    </xf>
    <xf numFmtId="38" fontId="4" fillId="3" borderId="4" xfId="3" applyFont="1" applyFill="1" applyBorder="1" applyAlignment="1" applyProtection="1">
      <alignment horizontal="center" vertical="center" wrapText="1"/>
      <protection locked="0"/>
    </xf>
    <xf numFmtId="0" fontId="4" fillId="0" borderId="4" xfId="4" applyBorder="1" applyAlignment="1" applyProtection="1">
      <alignment horizontal="center" vertical="center" wrapText="1"/>
      <protection locked="0" hidden="1"/>
    </xf>
    <xf numFmtId="0" fontId="4" fillId="3" borderId="4" xfId="4" applyFill="1" applyBorder="1" applyAlignment="1" applyProtection="1">
      <alignment horizontal="center" vertical="center" wrapText="1"/>
      <protection locked="0"/>
    </xf>
    <xf numFmtId="0" fontId="4" fillId="4" borderId="0" xfId="4" applyFill="1" applyAlignment="1" applyProtection="1">
      <alignment horizontal="center" vertical="center" textRotation="255"/>
      <protection locked="0" hidden="1"/>
    </xf>
    <xf numFmtId="0" fontId="4" fillId="4" borderId="95" xfId="4" applyFill="1" applyBorder="1" applyAlignment="1" applyProtection="1">
      <alignment vertical="center" wrapText="1"/>
      <protection locked="0" hidden="1"/>
    </xf>
    <xf numFmtId="0" fontId="4" fillId="4" borderId="94" xfId="4" applyFill="1" applyBorder="1" applyProtection="1">
      <alignment vertical="center"/>
      <protection locked="0" hidden="1"/>
    </xf>
    <xf numFmtId="0" fontId="4" fillId="4" borderId="96" xfId="4" applyFill="1" applyBorder="1" applyProtection="1">
      <alignment vertical="center"/>
      <protection locked="0" hidden="1"/>
    </xf>
    <xf numFmtId="0" fontId="4" fillId="0" borderId="93" xfId="4" applyBorder="1" applyAlignment="1" applyProtection="1">
      <alignment horizontal="left" vertical="center"/>
      <protection locked="0" hidden="1"/>
    </xf>
    <xf numFmtId="0" fontId="4" fillId="0" borderId="94" xfId="4" applyBorder="1" applyAlignment="1" applyProtection="1">
      <alignment horizontal="left" vertical="center"/>
      <protection locked="0" hidden="1"/>
    </xf>
    <xf numFmtId="0" fontId="4" fillId="4" borderId="98" xfId="4" applyFill="1" applyBorder="1" applyAlignment="1" applyProtection="1">
      <alignment horizontal="center" vertical="center" textRotation="255"/>
      <protection locked="0" hidden="1"/>
    </xf>
    <xf numFmtId="0" fontId="4" fillId="4" borderId="87" xfId="4" applyFill="1" applyBorder="1" applyAlignment="1" applyProtection="1">
      <alignment horizontal="left" vertical="center" wrapText="1" shrinkToFit="1"/>
      <protection locked="0" hidden="1"/>
    </xf>
    <xf numFmtId="0" fontId="4" fillId="4" borderId="3" xfId="4" applyFill="1" applyBorder="1" applyAlignment="1" applyProtection="1">
      <alignment horizontal="left" vertical="center" wrapText="1" shrinkToFit="1"/>
      <protection locked="0" hidden="1"/>
    </xf>
    <xf numFmtId="0" fontId="4" fillId="4" borderId="71" xfId="4" applyFill="1" applyBorder="1" applyAlignment="1" applyProtection="1">
      <alignment horizontal="left" vertical="center" wrapText="1" shrinkToFit="1"/>
      <protection locked="0" hidden="1"/>
    </xf>
    <xf numFmtId="0" fontId="4" fillId="4" borderId="77" xfId="4" applyFill="1" applyBorder="1" applyAlignment="1" applyProtection="1">
      <alignment horizontal="left" vertical="center" wrapText="1" shrinkToFit="1"/>
      <protection locked="0" hidden="1"/>
    </xf>
    <xf numFmtId="0" fontId="4" fillId="4" borderId="0" xfId="4" applyFill="1" applyAlignment="1" applyProtection="1">
      <alignment horizontal="left" vertical="center" wrapText="1" shrinkToFit="1"/>
      <protection locked="0" hidden="1"/>
    </xf>
    <xf numFmtId="0" fontId="4" fillId="4" borderId="35" xfId="4" applyFill="1" applyBorder="1" applyAlignment="1" applyProtection="1">
      <alignment horizontal="left" vertical="center" wrapText="1" shrinkToFit="1"/>
      <protection locked="0" hidden="1"/>
    </xf>
    <xf numFmtId="0" fontId="4" fillId="4" borderId="78" xfId="4" applyFill="1" applyBorder="1" applyAlignment="1" applyProtection="1">
      <alignment horizontal="left" vertical="center" wrapText="1" shrinkToFit="1"/>
      <protection locked="0" hidden="1"/>
    </xf>
    <xf numFmtId="0" fontId="4" fillId="4" borderId="7" xfId="4" applyFill="1" applyBorder="1" applyAlignment="1" applyProtection="1">
      <alignment horizontal="left" vertical="center" wrapText="1" shrinkToFit="1"/>
      <protection locked="0" hidden="1"/>
    </xf>
    <xf numFmtId="0" fontId="4" fillId="4" borderId="79" xfId="4" applyFill="1" applyBorder="1" applyAlignment="1" applyProtection="1">
      <alignment horizontal="left" vertical="center" wrapText="1" shrinkToFit="1"/>
      <protection locked="0" hidden="1"/>
    </xf>
    <xf numFmtId="0" fontId="4" fillId="3" borderId="1" xfId="4" applyFill="1" applyBorder="1" applyAlignment="1" applyProtection="1">
      <alignment horizontal="left" vertical="center" wrapText="1" indent="1"/>
      <protection locked="0"/>
    </xf>
    <xf numFmtId="0" fontId="4" fillId="3" borderId="16" xfId="4" applyFill="1" applyBorder="1" applyAlignment="1" applyProtection="1">
      <alignment horizontal="left" vertical="center" wrapText="1" indent="1"/>
      <protection locked="0"/>
    </xf>
    <xf numFmtId="0" fontId="4" fillId="3" borderId="17" xfId="4" applyFill="1" applyBorder="1" applyAlignment="1" applyProtection="1">
      <alignment horizontal="left" vertical="center" wrapText="1" indent="1"/>
      <protection locked="0"/>
    </xf>
    <xf numFmtId="0" fontId="4" fillId="3" borderId="80" xfId="4" applyFill="1" applyBorder="1" applyAlignment="1" applyProtection="1">
      <alignment horizontal="left" vertical="center" wrapText="1" indent="1"/>
      <protection locked="0"/>
    </xf>
    <xf numFmtId="0" fontId="4" fillId="3" borderId="20" xfId="4" applyFill="1" applyBorder="1" applyAlignment="1" applyProtection="1">
      <alignment horizontal="left" vertical="center" wrapText="1" indent="1"/>
      <protection locked="0"/>
    </xf>
    <xf numFmtId="0" fontId="4" fillId="3" borderId="21" xfId="4" applyFill="1" applyBorder="1" applyAlignment="1" applyProtection="1">
      <alignment horizontal="left" vertical="center" wrapText="1" indent="1"/>
      <protection locked="0"/>
    </xf>
    <xf numFmtId="0" fontId="4" fillId="6" borderId="109" xfId="4" applyFill="1" applyBorder="1" applyAlignment="1" applyProtection="1">
      <alignment horizontal="center" vertical="center" wrapText="1"/>
      <protection locked="0" hidden="1"/>
    </xf>
    <xf numFmtId="0" fontId="4" fillId="6" borderId="110" xfId="4" applyFill="1" applyBorder="1" applyAlignment="1" applyProtection="1">
      <alignment horizontal="center" vertical="center" wrapText="1"/>
      <protection locked="0" hidden="1"/>
    </xf>
    <xf numFmtId="0" fontId="4" fillId="6" borderId="111" xfId="4" applyFill="1" applyBorder="1" applyAlignment="1" applyProtection="1">
      <alignment horizontal="center" vertical="center" wrapText="1"/>
      <protection locked="0" hidden="1"/>
    </xf>
    <xf numFmtId="0" fontId="15" fillId="6" borderId="109" xfId="4" applyFont="1" applyFill="1" applyBorder="1" applyAlignment="1" applyProtection="1">
      <alignment horizontal="center" vertical="center" shrinkToFit="1"/>
      <protection locked="0" hidden="1"/>
    </xf>
    <xf numFmtId="0" fontId="15" fillId="6" borderId="110" xfId="4" applyFont="1" applyFill="1" applyBorder="1" applyAlignment="1" applyProtection="1">
      <alignment horizontal="center" vertical="center" shrinkToFit="1"/>
      <protection locked="0" hidden="1"/>
    </xf>
    <xf numFmtId="0" fontId="15" fillId="6" borderId="112" xfId="4" applyFont="1" applyFill="1" applyBorder="1" applyAlignment="1" applyProtection="1">
      <alignment horizontal="center" vertical="center" shrinkToFit="1"/>
      <protection locked="0" hidden="1"/>
    </xf>
    <xf numFmtId="0" fontId="4" fillId="4" borderId="37" xfId="4" applyFill="1" applyBorder="1" applyAlignment="1" applyProtection="1">
      <alignment horizontal="left" vertical="center" wrapText="1" indent="1"/>
      <protection locked="0" hidden="1"/>
    </xf>
    <xf numFmtId="0" fontId="4" fillId="4" borderId="0" xfId="4" applyFill="1" applyAlignment="1" applyProtection="1">
      <alignment horizontal="left" vertical="center" wrapText="1" indent="1"/>
      <protection locked="0" hidden="1"/>
    </xf>
    <xf numFmtId="0" fontId="4" fillId="4" borderId="35" xfId="4" applyFill="1" applyBorder="1" applyAlignment="1" applyProtection="1">
      <alignment horizontal="left" vertical="center" wrapText="1" indent="1"/>
      <protection locked="0" hidden="1"/>
    </xf>
    <xf numFmtId="0" fontId="4" fillId="4" borderId="9" xfId="4" applyFill="1" applyBorder="1" applyAlignment="1" applyProtection="1">
      <alignment horizontal="left" vertical="center" wrapText="1"/>
      <protection locked="0" hidden="1"/>
    </xf>
    <xf numFmtId="0" fontId="4" fillId="4" borderId="4" xfId="4" applyFill="1" applyBorder="1" applyAlignment="1" applyProtection="1">
      <alignment horizontal="left" vertical="center" wrapText="1"/>
      <protection locked="0" hidden="1"/>
    </xf>
    <xf numFmtId="0" fontId="4" fillId="4" borderId="50" xfId="4" applyFill="1" applyBorder="1" applyAlignment="1" applyProtection="1">
      <alignment horizontal="left" vertical="center" wrapText="1"/>
      <protection locked="0" hidden="1"/>
    </xf>
    <xf numFmtId="0" fontId="4" fillId="4" borderId="105" xfId="4" applyFill="1" applyBorder="1" applyAlignment="1" applyProtection="1">
      <alignment horizontal="left" vertical="center" wrapText="1"/>
      <protection locked="0" hidden="1"/>
    </xf>
    <xf numFmtId="0" fontId="4" fillId="4" borderId="24" xfId="4" applyFill="1" applyBorder="1" applyAlignment="1" applyProtection="1">
      <alignment horizontal="left" vertical="center" wrapText="1"/>
      <protection locked="0" hidden="1"/>
    </xf>
    <xf numFmtId="0" fontId="4" fillId="4" borderId="74" xfId="4" applyFill="1" applyBorder="1" applyAlignment="1" applyProtection="1">
      <alignment horizontal="left" vertical="center" wrapText="1"/>
      <protection locked="0" hidden="1"/>
    </xf>
    <xf numFmtId="0" fontId="4" fillId="0" borderId="99" xfId="4" applyBorder="1" applyAlignment="1" applyProtection="1">
      <alignment horizontal="center" vertical="center" shrinkToFit="1"/>
      <protection locked="0" hidden="1"/>
    </xf>
    <xf numFmtId="0" fontId="4" fillId="0" borderId="100" xfId="4" applyBorder="1" applyAlignment="1" applyProtection="1">
      <alignment horizontal="center" vertical="center" shrinkToFit="1"/>
      <protection locked="0" hidden="1"/>
    </xf>
    <xf numFmtId="38" fontId="4" fillId="3" borderId="100" xfId="3" applyFont="1" applyFill="1" applyBorder="1" applyAlignment="1" applyProtection="1">
      <alignment horizontal="center" vertical="center" wrapText="1"/>
      <protection locked="0"/>
    </xf>
    <xf numFmtId="0" fontId="4" fillId="0" borderId="100" xfId="4" applyBorder="1" applyAlignment="1" applyProtection="1">
      <alignment horizontal="center" vertical="center" wrapText="1"/>
      <protection locked="0" hidden="1"/>
    </xf>
    <xf numFmtId="0" fontId="4" fillId="3" borderId="100" xfId="4" applyFill="1" applyBorder="1" applyAlignment="1" applyProtection="1">
      <alignment horizontal="center" vertical="center" wrapText="1"/>
      <protection locked="0"/>
    </xf>
    <xf numFmtId="0" fontId="55" fillId="0" borderId="106" xfId="4" applyFont="1" applyBorder="1" applyAlignment="1" applyProtection="1">
      <alignment horizontal="center" vertical="center" shrinkToFit="1"/>
      <protection locked="0" hidden="1"/>
    </xf>
    <xf numFmtId="0" fontId="55" fillId="0" borderId="107" xfId="4" applyFont="1" applyBorder="1" applyAlignment="1" applyProtection="1">
      <alignment horizontal="center" vertical="center" shrinkToFit="1"/>
      <protection locked="0" hidden="1"/>
    </xf>
    <xf numFmtId="0" fontId="55" fillId="0" borderId="108" xfId="4" applyFont="1" applyBorder="1" applyAlignment="1" applyProtection="1">
      <alignment horizontal="center" vertical="center" shrinkToFit="1"/>
      <protection locked="0" hidden="1"/>
    </xf>
    <xf numFmtId="38" fontId="4" fillId="0" borderId="78" xfId="2" applyFont="1" applyFill="1" applyBorder="1" applyAlignment="1" applyProtection="1">
      <alignment horizontal="right" vertical="center" wrapText="1"/>
      <protection locked="0" hidden="1"/>
    </xf>
    <xf numFmtId="178" fontId="4" fillId="0" borderId="85" xfId="3" applyNumberFormat="1" applyFont="1" applyFill="1" applyBorder="1" applyAlignment="1" applyProtection="1">
      <alignment horizontal="left" vertical="center" shrinkToFit="1"/>
      <protection locked="0" hidden="1"/>
    </xf>
    <xf numFmtId="0" fontId="55" fillId="0" borderId="63" xfId="4" applyFont="1" applyBorder="1" applyAlignment="1" applyProtection="1">
      <alignment horizontal="center" vertical="center" shrinkToFit="1"/>
      <protection locked="0" hidden="1"/>
    </xf>
    <xf numFmtId="0" fontId="55" fillId="0" borderId="7" xfId="4" applyFont="1" applyBorder="1" applyAlignment="1" applyProtection="1">
      <alignment horizontal="center" vertical="center" shrinkToFit="1"/>
      <protection locked="0" hidden="1"/>
    </xf>
    <xf numFmtId="0" fontId="55" fillId="0" borderId="85" xfId="4" applyFont="1" applyBorder="1" applyAlignment="1" applyProtection="1">
      <alignment horizontal="center" vertical="center" shrinkToFit="1"/>
      <protection locked="0" hidden="1"/>
    </xf>
    <xf numFmtId="0" fontId="4" fillId="4" borderId="77" xfId="4" applyFill="1" applyBorder="1" applyAlignment="1" applyProtection="1">
      <alignment horizontal="left" vertical="center" wrapText="1"/>
      <protection locked="0" hidden="1"/>
    </xf>
    <xf numFmtId="0" fontId="4" fillId="4" borderId="0" xfId="4" applyFill="1" applyAlignment="1" applyProtection="1">
      <alignment horizontal="left" vertical="center" wrapText="1"/>
      <protection locked="0" hidden="1"/>
    </xf>
    <xf numFmtId="0" fontId="4" fillId="4" borderId="35" xfId="4" applyFill="1" applyBorder="1" applyAlignment="1" applyProtection="1">
      <alignment horizontal="left" vertical="center" wrapText="1"/>
      <protection locked="0" hidden="1"/>
    </xf>
    <xf numFmtId="0" fontId="4" fillId="4" borderId="78" xfId="4" applyFill="1" applyBorder="1" applyAlignment="1" applyProtection="1">
      <alignment horizontal="left" vertical="center" wrapText="1"/>
      <protection locked="0" hidden="1"/>
    </xf>
    <xf numFmtId="0" fontId="4" fillId="4" borderId="7" xfId="4" applyFill="1" applyBorder="1" applyAlignment="1" applyProtection="1">
      <alignment horizontal="left" vertical="center" wrapText="1"/>
      <protection locked="0" hidden="1"/>
    </xf>
    <xf numFmtId="0" fontId="4" fillId="4" borderId="79" xfId="4" applyFill="1" applyBorder="1" applyAlignment="1" applyProtection="1">
      <alignment horizontal="left" vertical="center" wrapText="1"/>
      <protection locked="0" hidden="1"/>
    </xf>
    <xf numFmtId="38" fontId="4" fillId="0" borderId="9" xfId="2" applyFont="1" applyFill="1" applyBorder="1" applyAlignment="1" applyProtection="1">
      <alignment horizontal="right" vertical="center" wrapText="1"/>
      <protection locked="0" hidden="1"/>
    </xf>
    <xf numFmtId="178" fontId="4" fillId="0" borderId="10" xfId="3" applyNumberFormat="1" applyFont="1" applyFill="1" applyBorder="1" applyAlignment="1" applyProtection="1">
      <alignment horizontal="left" vertical="center" shrinkToFit="1"/>
      <protection locked="0" hidden="1"/>
    </xf>
    <xf numFmtId="0" fontId="55" fillId="0" borderId="37" xfId="4" applyFont="1" applyBorder="1" applyAlignment="1" applyProtection="1">
      <alignment horizontal="center" vertical="center" shrinkToFit="1"/>
      <protection locked="0" hidden="1"/>
    </xf>
    <xf numFmtId="0" fontId="55" fillId="0" borderId="0" xfId="4" applyFont="1" applyAlignment="1" applyProtection="1">
      <alignment horizontal="center" vertical="center" shrinkToFit="1"/>
      <protection locked="0" hidden="1"/>
    </xf>
    <xf numFmtId="0" fontId="4" fillId="4" borderId="27" xfId="4" applyFill="1" applyBorder="1" applyAlignment="1" applyProtection="1">
      <alignment horizontal="left" vertical="center" indent="1"/>
      <protection locked="0" hidden="1"/>
    </xf>
    <xf numFmtId="0" fontId="4" fillId="0" borderId="42" xfId="4" applyBorder="1" applyAlignment="1" applyProtection="1">
      <alignment horizontal="center" vertical="center"/>
      <protection locked="0" hidden="1"/>
    </xf>
    <xf numFmtId="0" fontId="4" fillId="0" borderId="41" xfId="4" applyBorder="1" applyAlignment="1" applyProtection="1">
      <alignment horizontal="center" vertical="center"/>
      <protection locked="0" hidden="1"/>
    </xf>
    <xf numFmtId="0" fontId="4" fillId="0" borderId="45" xfId="4" applyBorder="1" applyAlignment="1" applyProtection="1">
      <alignment horizontal="center" vertical="center"/>
      <protection locked="0" hidden="1"/>
    </xf>
    <xf numFmtId="0" fontId="5" fillId="0" borderId="0" xfId="4" applyFont="1" applyAlignment="1" applyProtection="1">
      <alignment horizontal="center" vertical="center"/>
      <protection locked="0" hidden="1"/>
    </xf>
    <xf numFmtId="0" fontId="4" fillId="4" borderId="26" xfId="4" applyFill="1" applyBorder="1" applyAlignment="1" applyProtection="1">
      <alignment horizontal="center" vertical="center"/>
      <protection locked="0" hidden="1"/>
    </xf>
    <xf numFmtId="0" fontId="4" fillId="3" borderId="42" xfId="4" applyFill="1" applyBorder="1" applyAlignment="1" applyProtection="1">
      <alignment horizontal="left" vertical="center" shrinkToFit="1"/>
      <protection locked="0" hidden="1"/>
    </xf>
    <xf numFmtId="0" fontId="4" fillId="3" borderId="41" xfId="4" applyFill="1" applyBorder="1" applyAlignment="1" applyProtection="1">
      <alignment horizontal="left" vertical="center" shrinkToFit="1"/>
      <protection locked="0" hidden="1"/>
    </xf>
    <xf numFmtId="0" fontId="4" fillId="3" borderId="45" xfId="4" applyFill="1" applyBorder="1" applyAlignment="1" applyProtection="1">
      <alignment horizontal="left" vertical="center" shrinkToFit="1"/>
      <protection locked="0" hidden="1"/>
    </xf>
    <xf numFmtId="0" fontId="4" fillId="4" borderId="64" xfId="4" applyFill="1" applyBorder="1" applyAlignment="1" applyProtection="1">
      <alignment horizontal="distributed" vertical="center" indent="10"/>
      <protection locked="0" hidden="1"/>
    </xf>
    <xf numFmtId="0" fontId="4" fillId="4" borderId="28" xfId="4" applyFill="1" applyBorder="1" applyAlignment="1" applyProtection="1">
      <alignment horizontal="distributed" vertical="center" indent="10"/>
      <protection locked="0" hidden="1"/>
    </xf>
    <xf numFmtId="0" fontId="4" fillId="4" borderId="65" xfId="4" applyFill="1" applyBorder="1" applyAlignment="1" applyProtection="1">
      <alignment horizontal="center" vertical="center" shrinkToFit="1"/>
      <protection locked="0" hidden="1"/>
    </xf>
    <xf numFmtId="0" fontId="4" fillId="4" borderId="66" xfId="4" applyFill="1" applyBorder="1" applyAlignment="1" applyProtection="1">
      <alignment horizontal="center" vertical="center" shrinkToFit="1"/>
      <protection locked="0" hidden="1"/>
    </xf>
    <xf numFmtId="0" fontId="4" fillId="4" borderId="67" xfId="4" applyFill="1" applyBorder="1" applyAlignment="1" applyProtection="1">
      <alignment horizontal="center" vertical="center"/>
      <protection locked="0" hidden="1"/>
    </xf>
    <xf numFmtId="0" fontId="4" fillId="4" borderId="68" xfId="4" applyFill="1" applyBorder="1" applyAlignment="1" applyProtection="1">
      <alignment horizontal="center" vertical="center"/>
      <protection locked="0" hidden="1"/>
    </xf>
    <xf numFmtId="0" fontId="4" fillId="4" borderId="69" xfId="4" applyFill="1" applyBorder="1" applyAlignment="1" applyProtection="1">
      <alignment horizontal="center" vertical="center"/>
      <protection locked="0" hidden="1"/>
    </xf>
    <xf numFmtId="0" fontId="4" fillId="4" borderId="66" xfId="4" applyFill="1" applyBorder="1" applyAlignment="1" applyProtection="1">
      <alignment horizontal="center" vertical="center"/>
      <protection locked="0" hidden="1"/>
    </xf>
    <xf numFmtId="178" fontId="4" fillId="0" borderId="84" xfId="3" applyNumberFormat="1" applyFont="1" applyFill="1" applyBorder="1" applyAlignment="1" applyProtection="1">
      <alignment horizontal="center" vertical="center" shrinkToFit="1"/>
      <protection locked="0" hidden="1"/>
    </xf>
    <xf numFmtId="178" fontId="4" fillId="0" borderId="12" xfId="3" applyNumberFormat="1" applyFont="1" applyFill="1" applyBorder="1" applyAlignment="1" applyProtection="1">
      <alignment horizontal="center" vertical="center" shrinkToFit="1"/>
      <protection locked="0" hidden="1"/>
    </xf>
    <xf numFmtId="178" fontId="4" fillId="0" borderId="85" xfId="3" applyNumberFormat="1" applyFont="1" applyFill="1" applyBorder="1" applyAlignment="1" applyProtection="1">
      <alignment horizontal="center" vertical="center" shrinkToFit="1"/>
      <protection locked="0" hidden="1"/>
    </xf>
    <xf numFmtId="0" fontId="76" fillId="0" borderId="0" xfId="0" applyFont="1" applyAlignment="1" applyProtection="1">
      <alignment horizontal="left" vertical="center"/>
      <protection hidden="1"/>
    </xf>
  </cellXfs>
  <cellStyles count="5">
    <cellStyle name="ハイパーリンク" xfId="1" builtinId="8"/>
    <cellStyle name="桁区切り" xfId="2" builtinId="6"/>
    <cellStyle name="桁区切り 2" xfId="3" xr:uid="{00000000-0005-0000-0000-000002000000}"/>
    <cellStyle name="標準" xfId="0" builtinId="0"/>
    <cellStyle name="標準 2" xfId="4" xr:uid="{00000000-0005-0000-0000-000004000000}"/>
  </cellStyles>
  <dxfs count="145">
    <dxf>
      <font>
        <b/>
        <i val="0"/>
        <color theme="0"/>
      </font>
      <fill>
        <patternFill>
          <bgColor rgb="FFC00000"/>
        </patternFill>
      </fill>
    </dxf>
    <dxf>
      <font>
        <b/>
        <i val="0"/>
        <color theme="0"/>
      </font>
      <fill>
        <patternFill>
          <bgColor rgb="FFC00000"/>
        </patternFill>
      </fill>
    </dxf>
    <dxf>
      <font>
        <b/>
        <i val="0"/>
        <color theme="0"/>
      </font>
      <fill>
        <patternFill>
          <bgColor rgb="FFC00000"/>
        </patternFill>
      </fill>
    </dxf>
    <dxf>
      <font>
        <b/>
        <i val="0"/>
        <color theme="0"/>
      </font>
      <fill>
        <patternFill>
          <bgColor rgb="FFC00000"/>
        </patternFill>
      </fill>
      <border>
        <left style="thin">
          <color auto="1"/>
        </left>
        <right style="thin">
          <color auto="1"/>
        </right>
        <top style="thin">
          <color auto="1"/>
        </top>
        <bottom style="thin">
          <color auto="1"/>
        </bottom>
        <vertical/>
        <horizontal/>
      </border>
    </dxf>
    <dxf>
      <font>
        <b/>
        <i/>
        <color theme="0"/>
      </font>
      <fill>
        <patternFill>
          <bgColor rgb="FFC00000"/>
        </patternFill>
      </fill>
    </dxf>
    <dxf>
      <fill>
        <patternFill patternType="none">
          <bgColor indexed="65"/>
        </patternFill>
      </fill>
    </dxf>
    <dxf>
      <fill>
        <patternFill>
          <bgColor rgb="FFFF99CC"/>
        </patternFill>
      </fill>
    </dxf>
    <dxf>
      <font>
        <b val="0"/>
        <i val="0"/>
      </font>
      <fill>
        <patternFill>
          <bgColor theme="4" tint="0.39994506668294322"/>
        </patternFill>
      </fill>
    </dxf>
    <dxf>
      <font>
        <b val="0"/>
        <i val="0"/>
      </font>
      <fill>
        <patternFill>
          <bgColor theme="4" tint="0.39994506668294322"/>
        </patternFill>
      </fill>
    </dxf>
    <dxf>
      <font>
        <b val="0"/>
        <i val="0"/>
      </font>
      <fill>
        <patternFill>
          <bgColor theme="4" tint="0.39994506668294322"/>
        </patternFill>
      </fill>
    </dxf>
    <dxf>
      <font>
        <b/>
        <i/>
      </font>
      <fill>
        <patternFill>
          <bgColor rgb="FFFFFF00"/>
        </patternFill>
      </fill>
    </dxf>
    <dxf>
      <font>
        <b/>
        <i val="0"/>
        <color theme="0"/>
      </font>
      <fill>
        <patternFill>
          <bgColor rgb="FFC00000"/>
        </patternFill>
      </fill>
      <border>
        <left/>
        <right/>
        <top/>
        <bottom/>
      </border>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solid">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solid">
          <bgColor theme="0"/>
        </patternFill>
      </fill>
    </dxf>
    <dxf>
      <fill>
        <patternFill>
          <bgColor theme="0"/>
        </patternFill>
      </fill>
    </dxf>
    <dxf>
      <fill>
        <patternFill>
          <bgColor theme="0"/>
        </patternFill>
      </fill>
    </dxf>
    <dxf>
      <font>
        <b/>
        <i val="0"/>
        <color rgb="FFFF0000"/>
      </font>
    </dxf>
    <dxf>
      <font>
        <b/>
        <i val="0"/>
        <color rgb="FFFF0000"/>
      </font>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ill>
        <patternFill>
          <bgColor theme="0"/>
        </patternFill>
      </fill>
    </dxf>
    <dxf>
      <font>
        <b/>
        <i val="0"/>
        <color rgb="FFFF0000"/>
      </font>
    </dxf>
    <dxf>
      <fill>
        <patternFill>
          <bgColor theme="0"/>
        </patternFill>
      </fill>
    </dxf>
    <dxf>
      <font>
        <b/>
        <i val="0"/>
        <color rgb="FFFF0000"/>
      </font>
    </dxf>
    <dxf>
      <font>
        <b/>
        <i val="0"/>
        <color rgb="FFFF0000"/>
      </font>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bgColor theme="0"/>
        </patternFill>
      </fill>
    </dxf>
    <dxf>
      <font>
        <b/>
        <i val="0"/>
        <color rgb="FFFF0000"/>
      </font>
    </dxf>
    <dxf>
      <fill>
        <patternFill>
          <bgColor theme="0"/>
        </patternFill>
      </fill>
    </dxf>
    <dxf>
      <font>
        <b/>
        <i val="0"/>
        <color rgb="FFFF0000"/>
      </font>
    </dxf>
    <dxf>
      <font>
        <b/>
        <i val="0"/>
        <color rgb="FFFF0000"/>
      </font>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ont>
        <b/>
        <i val="0"/>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FF"/>
        </patternFill>
      </fill>
    </dxf>
    <dxf>
      <fill>
        <patternFill>
          <bgColor rgb="FFFFFFFF"/>
        </patternFill>
      </fill>
    </dxf>
    <dxf>
      <fill>
        <patternFill>
          <bgColor theme="0"/>
        </patternFill>
      </fill>
    </dxf>
    <dxf>
      <fill>
        <patternFill>
          <bgColor theme="0"/>
        </patternFill>
      </fill>
    </dxf>
    <dxf>
      <fill>
        <patternFill>
          <bgColor theme="0"/>
        </patternFill>
      </fill>
    </dxf>
    <dxf>
      <fill>
        <patternFill>
          <bgColor rgb="FFFFFFFF"/>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ED6F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BB10"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CheckBox" fmlaLink="BB18" lockText="1" noThreeD="1"/>
</file>

<file path=xl/ctrlProps/ctrlProp12.xml><?xml version="1.0" encoding="utf-8"?>
<formControlPr xmlns="http://schemas.microsoft.com/office/spreadsheetml/2009/9/main" objectType="CheckBox" fmlaLink="BB19" lockText="1" noThreeD="1"/>
</file>

<file path=xl/ctrlProps/ctrlProp13.xml><?xml version="1.0" encoding="utf-8"?>
<formControlPr xmlns="http://schemas.microsoft.com/office/spreadsheetml/2009/9/main" objectType="CheckBox" checked="Checked" fmlaLink="BB20" lockText="1" noThreeD="1"/>
</file>

<file path=xl/ctrlProps/ctrlProp14.xml><?xml version="1.0" encoding="utf-8"?>
<formControlPr xmlns="http://schemas.microsoft.com/office/spreadsheetml/2009/9/main" objectType="CheckBox" fmlaLink="BB21" lockText="1" noThreeD="1"/>
</file>

<file path=xl/ctrlProps/ctrlProp15.xml><?xml version="1.0" encoding="utf-8"?>
<formControlPr xmlns="http://schemas.microsoft.com/office/spreadsheetml/2009/9/main" objectType="CheckBox" fmlaLink="BB22" lockText="1" noThreeD="1"/>
</file>

<file path=xl/ctrlProps/ctrlProp16.xml><?xml version="1.0" encoding="utf-8"?>
<formControlPr xmlns="http://schemas.microsoft.com/office/spreadsheetml/2009/9/main" objectType="CheckBox" fmlaLink="BB23" lockText="1" noThreeD="1"/>
</file>

<file path=xl/ctrlProps/ctrlProp17.xml><?xml version="1.0" encoding="utf-8"?>
<formControlPr xmlns="http://schemas.microsoft.com/office/spreadsheetml/2009/9/main" objectType="CheckBox" fmlaLink="BB24" lockText="1" noThreeD="1"/>
</file>

<file path=xl/ctrlProps/ctrlProp18.xml><?xml version="1.0" encoding="utf-8"?>
<formControlPr xmlns="http://schemas.microsoft.com/office/spreadsheetml/2009/9/main" objectType="CheckBox" fmlaLink="BB25" lockText="1" noThreeD="1"/>
</file>

<file path=xl/ctrlProps/ctrlProp19.xml><?xml version="1.0" encoding="utf-8"?>
<formControlPr xmlns="http://schemas.microsoft.com/office/spreadsheetml/2009/9/main" objectType="CheckBox" fmlaLink="BB26" lockText="1" noThreeD="1"/>
</file>

<file path=xl/ctrlProps/ctrlProp2.xml><?xml version="1.0" encoding="utf-8"?>
<formControlPr xmlns="http://schemas.microsoft.com/office/spreadsheetml/2009/9/main" objectType="CheckBox" fmlaLink="BH10" lockText="1" noThreeD="1"/>
</file>

<file path=xl/ctrlProps/ctrlProp20.xml><?xml version="1.0" encoding="utf-8"?>
<formControlPr xmlns="http://schemas.microsoft.com/office/spreadsheetml/2009/9/main" objectType="CheckBox" fmlaLink="BB27" lockText="1" noThreeD="1"/>
</file>

<file path=xl/ctrlProps/ctrlProp21.xml><?xml version="1.0" encoding="utf-8"?>
<formControlPr xmlns="http://schemas.microsoft.com/office/spreadsheetml/2009/9/main" objectType="CheckBox" fmlaLink="BB28" lockText="1" noThreeD="1"/>
</file>

<file path=xl/ctrlProps/ctrlProp22.xml><?xml version="1.0" encoding="utf-8"?>
<formControlPr xmlns="http://schemas.microsoft.com/office/spreadsheetml/2009/9/main" objectType="CheckBox" fmlaLink="BB29" lockText="1" noThreeD="1"/>
</file>

<file path=xl/ctrlProps/ctrlProp23.xml><?xml version="1.0" encoding="utf-8"?>
<formControlPr xmlns="http://schemas.microsoft.com/office/spreadsheetml/2009/9/main" objectType="CheckBox" fmlaLink="BB30" lockText="1" noThreeD="1"/>
</file>

<file path=xl/ctrlProps/ctrlProp24.xml><?xml version="1.0" encoding="utf-8"?>
<formControlPr xmlns="http://schemas.microsoft.com/office/spreadsheetml/2009/9/main" objectType="CheckBox" fmlaLink="BB31" lockText="1" noThreeD="1"/>
</file>

<file path=xl/ctrlProps/ctrlProp25.xml><?xml version="1.0" encoding="utf-8"?>
<formControlPr xmlns="http://schemas.microsoft.com/office/spreadsheetml/2009/9/main" objectType="CheckBox" fmlaLink="BB32" lockText="1" noThreeD="1"/>
</file>

<file path=xl/ctrlProps/ctrlProp26.xml><?xml version="1.0" encoding="utf-8"?>
<formControlPr xmlns="http://schemas.microsoft.com/office/spreadsheetml/2009/9/main" objectType="CheckBox" fmlaLink="BB33" lockText="1" noThreeD="1"/>
</file>

<file path=xl/ctrlProps/ctrlProp27.xml><?xml version="1.0" encoding="utf-8"?>
<formControlPr xmlns="http://schemas.microsoft.com/office/spreadsheetml/2009/9/main" objectType="CheckBox" fmlaLink="BB38" lockText="1" noThreeD="1"/>
</file>

<file path=xl/ctrlProps/ctrlProp28.xml><?xml version="1.0" encoding="utf-8"?>
<formControlPr xmlns="http://schemas.microsoft.com/office/spreadsheetml/2009/9/main" objectType="CheckBox" fmlaLink="BB39" lockText="1" noThreeD="1"/>
</file>

<file path=xl/ctrlProps/ctrlProp29.xml><?xml version="1.0" encoding="utf-8"?>
<formControlPr xmlns="http://schemas.microsoft.com/office/spreadsheetml/2009/9/main" objectType="CheckBox" fmlaLink="BB40" lockText="1" noThreeD="1"/>
</file>

<file path=xl/ctrlProps/ctrlProp3.xml><?xml version="1.0" encoding="utf-8"?>
<formControlPr xmlns="http://schemas.microsoft.com/office/spreadsheetml/2009/9/main" objectType="CheckBox" fmlaLink="BD10" lockText="1" noThreeD="1"/>
</file>

<file path=xl/ctrlProps/ctrlProp30.xml><?xml version="1.0" encoding="utf-8"?>
<formControlPr xmlns="http://schemas.microsoft.com/office/spreadsheetml/2009/9/main" objectType="CheckBox" fmlaLink="BB41" lockText="1" noThreeD="1"/>
</file>

<file path=xl/ctrlProps/ctrlProp31.xml><?xml version="1.0" encoding="utf-8"?>
<formControlPr xmlns="http://schemas.microsoft.com/office/spreadsheetml/2009/9/main" objectType="CheckBox" fmlaLink="BB34" lockText="1" noThreeD="1"/>
</file>

<file path=xl/ctrlProps/ctrlProp32.xml><?xml version="1.0" encoding="utf-8"?>
<formControlPr xmlns="http://schemas.microsoft.com/office/spreadsheetml/2009/9/main" objectType="CheckBox" fmlaLink="BB35" lockText="1" noThreeD="1"/>
</file>

<file path=xl/ctrlProps/ctrlProp33.xml><?xml version="1.0" encoding="utf-8"?>
<formControlPr xmlns="http://schemas.microsoft.com/office/spreadsheetml/2009/9/main" objectType="CheckBox" fmlaLink="BB36" lockText="1" noThreeD="1"/>
</file>

<file path=xl/ctrlProps/ctrlProp34.xml><?xml version="1.0" encoding="utf-8"?>
<formControlPr xmlns="http://schemas.microsoft.com/office/spreadsheetml/2009/9/main" objectType="CheckBox" fmlaLink="BB37" lockText="1" noThreeD="1"/>
</file>

<file path=xl/ctrlProps/ctrlProp35.xml><?xml version="1.0" encoding="utf-8"?>
<formControlPr xmlns="http://schemas.microsoft.com/office/spreadsheetml/2009/9/main" objectType="CheckBox" fmlaLink="BB18" lockText="1" noThreeD="1"/>
</file>

<file path=xl/ctrlProps/ctrlProp36.xml><?xml version="1.0" encoding="utf-8"?>
<formControlPr xmlns="http://schemas.microsoft.com/office/spreadsheetml/2009/9/main" objectType="CheckBox" fmlaLink="BB19" lockText="1" noThreeD="1"/>
</file>

<file path=xl/ctrlProps/ctrlProp37.xml><?xml version="1.0" encoding="utf-8"?>
<formControlPr xmlns="http://schemas.microsoft.com/office/spreadsheetml/2009/9/main" objectType="CheckBox" checked="Checked" fmlaLink="BB20" lockText="1" noThreeD="1"/>
</file>

<file path=xl/ctrlProps/ctrlProp38.xml><?xml version="1.0" encoding="utf-8"?>
<formControlPr xmlns="http://schemas.microsoft.com/office/spreadsheetml/2009/9/main" objectType="CheckBox" fmlaLink="BB21" lockText="1" noThreeD="1"/>
</file>

<file path=xl/ctrlProps/ctrlProp39.xml><?xml version="1.0" encoding="utf-8"?>
<formControlPr xmlns="http://schemas.microsoft.com/office/spreadsheetml/2009/9/main" objectType="CheckBox" fmlaLink="BB18" lockText="1" noThreeD="1"/>
</file>

<file path=xl/ctrlProps/ctrlProp4.xml><?xml version="1.0" encoding="utf-8"?>
<formControlPr xmlns="http://schemas.microsoft.com/office/spreadsheetml/2009/9/main" objectType="CheckBox" fmlaLink="BF10" lockText="1" noThreeD="1"/>
</file>

<file path=xl/ctrlProps/ctrlProp40.xml><?xml version="1.0" encoding="utf-8"?>
<formControlPr xmlns="http://schemas.microsoft.com/office/spreadsheetml/2009/9/main" objectType="CheckBox" fmlaLink="BB19" lockText="1" noThreeD="1"/>
</file>

<file path=xl/ctrlProps/ctrlProp41.xml><?xml version="1.0" encoding="utf-8"?>
<formControlPr xmlns="http://schemas.microsoft.com/office/spreadsheetml/2009/9/main" objectType="CheckBox" checked="Checked" fmlaLink="BB20" lockText="1" noThreeD="1"/>
</file>

<file path=xl/ctrlProps/ctrlProp42.xml><?xml version="1.0" encoding="utf-8"?>
<formControlPr xmlns="http://schemas.microsoft.com/office/spreadsheetml/2009/9/main" objectType="CheckBox" fmlaLink="BB21" lockText="1" noThreeD="1"/>
</file>

<file path=xl/ctrlProps/ctrlProp5.xml><?xml version="1.0" encoding="utf-8"?>
<formControlPr xmlns="http://schemas.microsoft.com/office/spreadsheetml/2009/9/main" objectType="CheckBox" fmlaLink="BJ10" lockText="1" noThreeD="1"/>
</file>

<file path=xl/ctrlProps/ctrlProp6.xml><?xml version="1.0" encoding="utf-8"?>
<formControlPr xmlns="http://schemas.microsoft.com/office/spreadsheetml/2009/9/main" objectType="CheckBox" fmlaLink="BB11" lockText="1" noThreeD="1"/>
</file>

<file path=xl/ctrlProps/ctrlProp7.xml><?xml version="1.0" encoding="utf-8"?>
<formControlPr xmlns="http://schemas.microsoft.com/office/spreadsheetml/2009/9/main" objectType="CheckBox" fmlaLink="BD11" lockText="1" noThreeD="1"/>
</file>

<file path=xl/ctrlProps/ctrlProp8.xml><?xml version="1.0" encoding="utf-8"?>
<formControlPr xmlns="http://schemas.microsoft.com/office/spreadsheetml/2009/9/main" objectType="Radio" checked="Checked" firstButton="1" fmlaLink="BB12" lockText="1" noThreeD="1"/>
</file>

<file path=xl/ctrlProps/ctrlProp9.xml><?xml version="1.0" encoding="utf-8"?>
<formControlPr xmlns="http://schemas.microsoft.com/office/spreadsheetml/2009/9/main" objectType="Radio"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6</xdr:col>
      <xdr:colOff>159302</xdr:colOff>
      <xdr:row>93</xdr:row>
      <xdr:rowOff>0</xdr:rowOff>
    </xdr:from>
    <xdr:ext cx="18473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188002" y="2287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159302</xdr:colOff>
      <xdr:row>3</xdr:row>
      <xdr:rowOff>0</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21327" y="438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6</xdr:col>
      <xdr:colOff>159302</xdr:colOff>
      <xdr:row>2</xdr:row>
      <xdr:rowOff>0</xdr:rowOff>
    </xdr:from>
    <xdr:ext cx="184731" cy="26456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121327" y="26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13</xdr:col>
          <xdr:colOff>6350</xdr:colOff>
          <xdr:row>8</xdr:row>
          <xdr:rowOff>660400</xdr:rowOff>
        </xdr:from>
        <xdr:to>
          <xdr:col>16</xdr:col>
          <xdr:colOff>152400</xdr:colOff>
          <xdr:row>9</xdr:row>
          <xdr:rowOff>190500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大人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8</xdr:row>
          <xdr:rowOff>660400</xdr:rowOff>
        </xdr:from>
        <xdr:to>
          <xdr:col>31</xdr:col>
          <xdr:colOff>139700</xdr:colOff>
          <xdr:row>9</xdr:row>
          <xdr:rowOff>190500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大学生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120650</xdr:colOff>
          <xdr:row>8</xdr:row>
          <xdr:rowOff>660400</xdr:rowOff>
        </xdr:from>
        <xdr:to>
          <xdr:col>21</xdr:col>
          <xdr:colOff>69850</xdr:colOff>
          <xdr:row>9</xdr:row>
          <xdr:rowOff>190500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小学生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127000</xdr:colOff>
          <xdr:row>8</xdr:row>
          <xdr:rowOff>660400</xdr:rowOff>
        </xdr:from>
        <xdr:to>
          <xdr:col>26</xdr:col>
          <xdr:colOff>107950</xdr:colOff>
          <xdr:row>9</xdr:row>
          <xdr:rowOff>190500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1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中・高校生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31750</xdr:colOff>
          <xdr:row>8</xdr:row>
          <xdr:rowOff>660400</xdr:rowOff>
        </xdr:from>
        <xdr:to>
          <xdr:col>37</xdr:col>
          <xdr:colOff>6350</xdr:colOff>
          <xdr:row>9</xdr:row>
          <xdr:rowOff>190500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1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親子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6350</xdr:colOff>
          <xdr:row>10</xdr:row>
          <xdr:rowOff>0</xdr:rowOff>
        </xdr:from>
        <xdr:to>
          <xdr:col>16</xdr:col>
          <xdr:colOff>152400</xdr:colOff>
          <xdr:row>10</xdr:row>
          <xdr:rowOff>196850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1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158750</xdr:colOff>
          <xdr:row>8</xdr:row>
          <xdr:rowOff>660400</xdr:rowOff>
        </xdr:from>
        <xdr:to>
          <xdr:col>45</xdr:col>
          <xdr:colOff>120650</xdr:colOff>
          <xdr:row>9</xdr:row>
          <xdr:rowOff>196850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1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こどもＯＫマーク希望</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11</xdr:row>
          <xdr:rowOff>38100</xdr:rowOff>
        </xdr:from>
        <xdr:to>
          <xdr:col>41</xdr:col>
          <xdr:colOff>125730</xdr:colOff>
          <xdr:row>12</xdr:row>
          <xdr:rowOff>106680</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2152650" y="3257550"/>
              <a:ext cx="4881880" cy="233680"/>
              <a:chOff x="2179320" y="3261360"/>
              <a:chExt cx="4949192" cy="236220"/>
            </a:xfrm>
          </xdr:grpSpPr>
          <xdr:sp macro="" textlink="">
            <xdr:nvSpPr>
              <xdr:cNvPr id="16399" name="Option Button 15" hidden="1">
                <a:extLst>
                  <a:ext uri="{63B3BB69-23CF-44E3-9099-C40C66FF867C}">
                    <a14:compatExt spid="_x0000_s16399"/>
                  </a:ext>
                  <a:ext uri="{FF2B5EF4-FFF2-40B4-BE49-F238E27FC236}">
                    <a16:creationId xmlns:a16="http://schemas.microsoft.com/office/drawing/2014/main" id="{00000000-0008-0000-0100-00000F400000}"/>
                  </a:ext>
                </a:extLst>
              </xdr:cNvPr>
              <xdr:cNvSpPr/>
            </xdr:nvSpPr>
            <xdr:spPr bwMode="auto">
              <a:xfrm>
                <a:off x="2179320" y="3261360"/>
                <a:ext cx="150876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１回ごとの受講可</a:t>
                </a:r>
              </a:p>
            </xdr:txBody>
          </xdr:sp>
          <xdr:sp macro="" textlink="">
            <xdr:nvSpPr>
              <xdr:cNvPr id="16400" name="Option Button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3899535" y="3261360"/>
                <a:ext cx="150876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１回のみの講座</a:t>
                </a:r>
              </a:p>
            </xdr:txBody>
          </xdr:sp>
          <xdr:sp macro="" textlink="">
            <xdr:nvSpPr>
              <xdr:cNvPr id="16401" name="Option Button 17" hidden="1">
                <a:extLst>
                  <a:ext uri="{63B3BB69-23CF-44E3-9099-C40C66FF867C}">
                    <a14:compatExt spid="_x0000_s16401"/>
                  </a:ext>
                  <a:ext uri="{FF2B5EF4-FFF2-40B4-BE49-F238E27FC236}">
                    <a16:creationId xmlns:a16="http://schemas.microsoft.com/office/drawing/2014/main" id="{00000000-0008-0000-0100-000011400000}"/>
                  </a:ext>
                </a:extLst>
              </xdr:cNvPr>
              <xdr:cNvSpPr/>
            </xdr:nvSpPr>
            <xdr:spPr bwMode="auto">
              <a:xfrm>
                <a:off x="5619752" y="3261360"/>
                <a:ext cx="150876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全回通しての連続受講のみ</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7</xdr:col>
          <xdr:colOff>127000</xdr:colOff>
          <xdr:row>17</xdr:row>
          <xdr:rowOff>279400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1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7</xdr:col>
          <xdr:colOff>127000</xdr:colOff>
          <xdr:row>18</xdr:row>
          <xdr:rowOff>273050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1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7</xdr:col>
          <xdr:colOff>127000</xdr:colOff>
          <xdr:row>19</xdr:row>
          <xdr:rowOff>266700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1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7</xdr:col>
          <xdr:colOff>127000</xdr:colOff>
          <xdr:row>20</xdr:row>
          <xdr:rowOff>260350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1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21</xdr:row>
          <xdr:rowOff>38100</xdr:rowOff>
        </xdr:from>
        <xdr:to>
          <xdr:col>7</xdr:col>
          <xdr:colOff>127000</xdr:colOff>
          <xdr:row>21</xdr:row>
          <xdr:rowOff>279400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1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22</xdr:row>
          <xdr:rowOff>31750</xdr:rowOff>
        </xdr:from>
        <xdr:to>
          <xdr:col>7</xdr:col>
          <xdr:colOff>127000</xdr:colOff>
          <xdr:row>22</xdr:row>
          <xdr:rowOff>273050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1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23</xdr:row>
          <xdr:rowOff>25400</xdr:rowOff>
        </xdr:from>
        <xdr:to>
          <xdr:col>7</xdr:col>
          <xdr:colOff>127000</xdr:colOff>
          <xdr:row>23</xdr:row>
          <xdr:rowOff>266700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1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24</xdr:row>
          <xdr:rowOff>12700</xdr:rowOff>
        </xdr:from>
        <xdr:to>
          <xdr:col>7</xdr:col>
          <xdr:colOff>127000</xdr:colOff>
          <xdr:row>24</xdr:row>
          <xdr:rowOff>260350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1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25</xdr:row>
          <xdr:rowOff>38100</xdr:rowOff>
        </xdr:from>
        <xdr:to>
          <xdr:col>7</xdr:col>
          <xdr:colOff>127000</xdr:colOff>
          <xdr:row>25</xdr:row>
          <xdr:rowOff>279400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1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26</xdr:row>
          <xdr:rowOff>31750</xdr:rowOff>
        </xdr:from>
        <xdr:to>
          <xdr:col>7</xdr:col>
          <xdr:colOff>127000</xdr:colOff>
          <xdr:row>26</xdr:row>
          <xdr:rowOff>273050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1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27</xdr:row>
          <xdr:rowOff>25400</xdr:rowOff>
        </xdr:from>
        <xdr:to>
          <xdr:col>7</xdr:col>
          <xdr:colOff>127000</xdr:colOff>
          <xdr:row>27</xdr:row>
          <xdr:rowOff>266700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1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28</xdr:row>
          <xdr:rowOff>12700</xdr:rowOff>
        </xdr:from>
        <xdr:to>
          <xdr:col>7</xdr:col>
          <xdr:colOff>127000</xdr:colOff>
          <xdr:row>28</xdr:row>
          <xdr:rowOff>260350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1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38100</xdr:rowOff>
        </xdr:from>
        <xdr:to>
          <xdr:col>7</xdr:col>
          <xdr:colOff>127000</xdr:colOff>
          <xdr:row>29</xdr:row>
          <xdr:rowOff>279400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1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31750</xdr:rowOff>
        </xdr:from>
        <xdr:to>
          <xdr:col>7</xdr:col>
          <xdr:colOff>127000</xdr:colOff>
          <xdr:row>30</xdr:row>
          <xdr:rowOff>273050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1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31</xdr:row>
          <xdr:rowOff>25400</xdr:rowOff>
        </xdr:from>
        <xdr:to>
          <xdr:col>7</xdr:col>
          <xdr:colOff>127000</xdr:colOff>
          <xdr:row>31</xdr:row>
          <xdr:rowOff>266700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1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32</xdr:row>
          <xdr:rowOff>12700</xdr:rowOff>
        </xdr:from>
        <xdr:to>
          <xdr:col>7</xdr:col>
          <xdr:colOff>127000</xdr:colOff>
          <xdr:row>32</xdr:row>
          <xdr:rowOff>260350</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1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37</xdr:row>
          <xdr:rowOff>38100</xdr:rowOff>
        </xdr:from>
        <xdr:to>
          <xdr:col>7</xdr:col>
          <xdr:colOff>127000</xdr:colOff>
          <xdr:row>37</xdr:row>
          <xdr:rowOff>279400</xdr:rowOff>
        </xdr:to>
        <xdr:sp macro="" textlink="">
          <xdr:nvSpPr>
            <xdr:cNvPr id="16439" name="Check Box 55" hidden="1">
              <a:extLst>
                <a:ext uri="{63B3BB69-23CF-44E3-9099-C40C66FF867C}">
                  <a14:compatExt spid="_x0000_s16439"/>
                </a:ext>
                <a:ext uri="{FF2B5EF4-FFF2-40B4-BE49-F238E27FC236}">
                  <a16:creationId xmlns:a16="http://schemas.microsoft.com/office/drawing/2014/main" id="{00000000-0008-0000-0100-00003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38</xdr:row>
          <xdr:rowOff>31750</xdr:rowOff>
        </xdr:from>
        <xdr:to>
          <xdr:col>7</xdr:col>
          <xdr:colOff>127000</xdr:colOff>
          <xdr:row>38</xdr:row>
          <xdr:rowOff>273050</xdr:rowOff>
        </xdr:to>
        <xdr:sp macro="" textlink="">
          <xdr:nvSpPr>
            <xdr:cNvPr id="16440" name="Check Box 56" hidden="1">
              <a:extLst>
                <a:ext uri="{63B3BB69-23CF-44E3-9099-C40C66FF867C}">
                  <a14:compatExt spid="_x0000_s16440"/>
                </a:ext>
                <a:ext uri="{FF2B5EF4-FFF2-40B4-BE49-F238E27FC236}">
                  <a16:creationId xmlns:a16="http://schemas.microsoft.com/office/drawing/2014/main" id="{00000000-0008-0000-0100-00003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39</xdr:row>
          <xdr:rowOff>25400</xdr:rowOff>
        </xdr:from>
        <xdr:to>
          <xdr:col>7</xdr:col>
          <xdr:colOff>127000</xdr:colOff>
          <xdr:row>39</xdr:row>
          <xdr:rowOff>266700</xdr:rowOff>
        </xdr:to>
        <xdr:sp macro="" textlink="">
          <xdr:nvSpPr>
            <xdr:cNvPr id="16441" name="Check Box 57" hidden="1">
              <a:extLst>
                <a:ext uri="{63B3BB69-23CF-44E3-9099-C40C66FF867C}">
                  <a14:compatExt spid="_x0000_s16441"/>
                </a:ext>
                <a:ext uri="{FF2B5EF4-FFF2-40B4-BE49-F238E27FC236}">
                  <a16:creationId xmlns:a16="http://schemas.microsoft.com/office/drawing/2014/main" id="{00000000-0008-0000-0100-00003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40</xdr:row>
          <xdr:rowOff>12700</xdr:rowOff>
        </xdr:from>
        <xdr:to>
          <xdr:col>7</xdr:col>
          <xdr:colOff>127000</xdr:colOff>
          <xdr:row>40</xdr:row>
          <xdr:rowOff>260350</xdr:rowOff>
        </xdr:to>
        <xdr:sp macro="" textlink="">
          <xdr:nvSpPr>
            <xdr:cNvPr id="16442" name="Check Box 58" hidden="1">
              <a:extLst>
                <a:ext uri="{63B3BB69-23CF-44E3-9099-C40C66FF867C}">
                  <a14:compatExt spid="_x0000_s16442"/>
                </a:ext>
                <a:ext uri="{FF2B5EF4-FFF2-40B4-BE49-F238E27FC236}">
                  <a16:creationId xmlns:a16="http://schemas.microsoft.com/office/drawing/2014/main" id="{00000000-0008-0000-0100-00003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33</xdr:row>
          <xdr:rowOff>38100</xdr:rowOff>
        </xdr:from>
        <xdr:to>
          <xdr:col>7</xdr:col>
          <xdr:colOff>127000</xdr:colOff>
          <xdr:row>33</xdr:row>
          <xdr:rowOff>279400</xdr:rowOff>
        </xdr:to>
        <xdr:sp macro="" textlink="">
          <xdr:nvSpPr>
            <xdr:cNvPr id="16443" name="Check Box 59" hidden="1">
              <a:extLst>
                <a:ext uri="{63B3BB69-23CF-44E3-9099-C40C66FF867C}">
                  <a14:compatExt spid="_x0000_s16443"/>
                </a:ext>
                <a:ext uri="{FF2B5EF4-FFF2-40B4-BE49-F238E27FC236}">
                  <a16:creationId xmlns:a16="http://schemas.microsoft.com/office/drawing/2014/main" id="{00000000-0008-0000-0100-00003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34</xdr:row>
          <xdr:rowOff>31750</xdr:rowOff>
        </xdr:from>
        <xdr:to>
          <xdr:col>7</xdr:col>
          <xdr:colOff>127000</xdr:colOff>
          <xdr:row>34</xdr:row>
          <xdr:rowOff>273050</xdr:rowOff>
        </xdr:to>
        <xdr:sp macro="" textlink="">
          <xdr:nvSpPr>
            <xdr:cNvPr id="16444" name="Check Box 60" hidden="1">
              <a:extLst>
                <a:ext uri="{63B3BB69-23CF-44E3-9099-C40C66FF867C}">
                  <a14:compatExt spid="_x0000_s16444"/>
                </a:ext>
                <a:ext uri="{FF2B5EF4-FFF2-40B4-BE49-F238E27FC236}">
                  <a16:creationId xmlns:a16="http://schemas.microsoft.com/office/drawing/2014/main" id="{00000000-0008-0000-0100-00003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35</xdr:row>
          <xdr:rowOff>25400</xdr:rowOff>
        </xdr:from>
        <xdr:to>
          <xdr:col>7</xdr:col>
          <xdr:colOff>127000</xdr:colOff>
          <xdr:row>35</xdr:row>
          <xdr:rowOff>266700</xdr:rowOff>
        </xdr:to>
        <xdr:sp macro="" textlink="">
          <xdr:nvSpPr>
            <xdr:cNvPr id="16445" name="Check Box 61" hidden="1">
              <a:extLst>
                <a:ext uri="{63B3BB69-23CF-44E3-9099-C40C66FF867C}">
                  <a14:compatExt spid="_x0000_s16445"/>
                </a:ext>
                <a:ext uri="{FF2B5EF4-FFF2-40B4-BE49-F238E27FC236}">
                  <a16:creationId xmlns:a16="http://schemas.microsoft.com/office/drawing/2014/main" id="{00000000-0008-0000-0100-00003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36</xdr:row>
          <xdr:rowOff>12700</xdr:rowOff>
        </xdr:from>
        <xdr:to>
          <xdr:col>7</xdr:col>
          <xdr:colOff>127000</xdr:colOff>
          <xdr:row>36</xdr:row>
          <xdr:rowOff>260350</xdr:rowOff>
        </xdr:to>
        <xdr:sp macro="" textlink="">
          <xdr:nvSpPr>
            <xdr:cNvPr id="16446" name="Check Box 62" hidden="1">
              <a:extLst>
                <a:ext uri="{63B3BB69-23CF-44E3-9099-C40C66FF867C}">
                  <a14:compatExt spid="_x0000_s16446"/>
                </a:ext>
                <a:ext uri="{FF2B5EF4-FFF2-40B4-BE49-F238E27FC236}">
                  <a16:creationId xmlns:a16="http://schemas.microsoft.com/office/drawing/2014/main" id="{00000000-0008-0000-0100-00003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7</xdr:col>
          <xdr:colOff>139700</xdr:colOff>
          <xdr:row>17</xdr:row>
          <xdr:rowOff>279400</xdr:rowOff>
        </xdr:to>
        <xdr:sp macro="" textlink="">
          <xdr:nvSpPr>
            <xdr:cNvPr id="16447" name="Check Box 63" hidden="1">
              <a:extLst>
                <a:ext uri="{63B3BB69-23CF-44E3-9099-C40C66FF867C}">
                  <a14:compatExt spid="_x0000_s16447"/>
                </a:ext>
                <a:ext uri="{FF2B5EF4-FFF2-40B4-BE49-F238E27FC236}">
                  <a16:creationId xmlns:a16="http://schemas.microsoft.com/office/drawing/2014/main" id="{00000000-0008-0000-0100-00003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7</xdr:col>
          <xdr:colOff>139700</xdr:colOff>
          <xdr:row>18</xdr:row>
          <xdr:rowOff>273050</xdr:rowOff>
        </xdr:to>
        <xdr:sp macro="" textlink="">
          <xdr:nvSpPr>
            <xdr:cNvPr id="16448" name="Check Box 64" hidden="1">
              <a:extLst>
                <a:ext uri="{63B3BB69-23CF-44E3-9099-C40C66FF867C}">
                  <a14:compatExt spid="_x0000_s16448"/>
                </a:ext>
                <a:ext uri="{FF2B5EF4-FFF2-40B4-BE49-F238E27FC236}">
                  <a16:creationId xmlns:a16="http://schemas.microsoft.com/office/drawing/2014/main" id="{00000000-0008-0000-0100-00004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7</xdr:col>
          <xdr:colOff>139700</xdr:colOff>
          <xdr:row>19</xdr:row>
          <xdr:rowOff>266700</xdr:rowOff>
        </xdr:to>
        <xdr:sp macro="" textlink="">
          <xdr:nvSpPr>
            <xdr:cNvPr id="16449" name="Check Box 65" hidden="1">
              <a:extLst>
                <a:ext uri="{63B3BB69-23CF-44E3-9099-C40C66FF867C}">
                  <a14:compatExt spid="_x0000_s16449"/>
                </a:ext>
                <a:ext uri="{FF2B5EF4-FFF2-40B4-BE49-F238E27FC236}">
                  <a16:creationId xmlns:a16="http://schemas.microsoft.com/office/drawing/2014/main" id="{00000000-0008-0000-0100-00004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7</xdr:col>
          <xdr:colOff>139700</xdr:colOff>
          <xdr:row>20</xdr:row>
          <xdr:rowOff>260350</xdr:rowOff>
        </xdr:to>
        <xdr:sp macro="" textlink="">
          <xdr:nvSpPr>
            <xdr:cNvPr id="16450" name="Check Box 66" hidden="1">
              <a:extLst>
                <a:ext uri="{63B3BB69-23CF-44E3-9099-C40C66FF867C}">
                  <a14:compatExt spid="_x0000_s16450"/>
                </a:ext>
                <a:ext uri="{FF2B5EF4-FFF2-40B4-BE49-F238E27FC236}">
                  <a16:creationId xmlns:a16="http://schemas.microsoft.com/office/drawing/2014/main" id="{00000000-0008-0000-0100-00004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7</xdr:col>
          <xdr:colOff>139700</xdr:colOff>
          <xdr:row>17</xdr:row>
          <xdr:rowOff>279400</xdr:rowOff>
        </xdr:to>
        <xdr:sp macro="" textlink="">
          <xdr:nvSpPr>
            <xdr:cNvPr id="16451" name="Check Box 67" hidden="1">
              <a:extLst>
                <a:ext uri="{63B3BB69-23CF-44E3-9099-C40C66FF867C}">
                  <a14:compatExt spid="_x0000_s16451"/>
                </a:ext>
                <a:ext uri="{FF2B5EF4-FFF2-40B4-BE49-F238E27FC236}">
                  <a16:creationId xmlns:a16="http://schemas.microsoft.com/office/drawing/2014/main" id="{00000000-0008-0000-0100-00004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7</xdr:col>
          <xdr:colOff>139700</xdr:colOff>
          <xdr:row>18</xdr:row>
          <xdr:rowOff>273050</xdr:rowOff>
        </xdr:to>
        <xdr:sp macro="" textlink="">
          <xdr:nvSpPr>
            <xdr:cNvPr id="16452" name="Check Box 68" hidden="1">
              <a:extLst>
                <a:ext uri="{63B3BB69-23CF-44E3-9099-C40C66FF867C}">
                  <a14:compatExt spid="_x0000_s16452"/>
                </a:ext>
                <a:ext uri="{FF2B5EF4-FFF2-40B4-BE49-F238E27FC236}">
                  <a16:creationId xmlns:a16="http://schemas.microsoft.com/office/drawing/2014/main" id="{00000000-0008-0000-0100-00004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7</xdr:col>
          <xdr:colOff>139700</xdr:colOff>
          <xdr:row>19</xdr:row>
          <xdr:rowOff>266700</xdr:rowOff>
        </xdr:to>
        <xdr:sp macro="" textlink="">
          <xdr:nvSpPr>
            <xdr:cNvPr id="16453" name="Check Box 69" hidden="1">
              <a:extLst>
                <a:ext uri="{63B3BB69-23CF-44E3-9099-C40C66FF867C}">
                  <a14:compatExt spid="_x0000_s16453"/>
                </a:ext>
                <a:ext uri="{FF2B5EF4-FFF2-40B4-BE49-F238E27FC236}">
                  <a16:creationId xmlns:a16="http://schemas.microsoft.com/office/drawing/2014/main" id="{00000000-0008-0000-0100-00004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7</xdr:col>
          <xdr:colOff>139700</xdr:colOff>
          <xdr:row>20</xdr:row>
          <xdr:rowOff>260350</xdr:rowOff>
        </xdr:to>
        <xdr:sp macro="" textlink="">
          <xdr:nvSpPr>
            <xdr:cNvPr id="16454" name="Check Box 70" hidden="1">
              <a:extLst>
                <a:ext uri="{63B3BB69-23CF-44E3-9099-C40C66FF867C}">
                  <a14:compatExt spid="_x0000_s16454"/>
                </a:ext>
                <a:ext uri="{FF2B5EF4-FFF2-40B4-BE49-F238E27FC236}">
                  <a16:creationId xmlns:a16="http://schemas.microsoft.com/office/drawing/2014/main" id="{00000000-0008-0000-0100-00004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xdr:twoCellAnchor>
    <xdr:from>
      <xdr:col>51</xdr:col>
      <xdr:colOff>44826</xdr:colOff>
      <xdr:row>8</xdr:row>
      <xdr:rowOff>97118</xdr:rowOff>
    </xdr:from>
    <xdr:to>
      <xdr:col>54</xdr:col>
      <xdr:colOff>52294</xdr:colOff>
      <xdr:row>10</xdr:row>
      <xdr:rowOff>0</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a:xfrm>
          <a:off x="8538885" y="2166471"/>
          <a:ext cx="1673409" cy="814294"/>
        </a:xfrm>
        <a:prstGeom prst="wedgeRectCallout">
          <a:avLst>
            <a:gd name="adj1" fmla="val -49782"/>
            <a:gd name="adj2" fmla="val 92268"/>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個別受講可か、全回受講のみ等</a:t>
          </a:r>
          <a:endParaRPr kumimoji="1" lang="en-US" altLang="ja-JP" sz="1100"/>
        </a:p>
        <a:p>
          <a:pPr algn="l"/>
          <a:r>
            <a:rPr kumimoji="1" lang="ja-JP" altLang="en-US" sz="1100"/>
            <a:t>選択してください。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4</xdr:row>
      <xdr:rowOff>38100</xdr:rowOff>
    </xdr:from>
    <xdr:to>
      <xdr:col>10</xdr:col>
      <xdr:colOff>1471777</xdr:colOff>
      <xdr:row>14</xdr:row>
      <xdr:rowOff>184500</xdr:rowOff>
    </xdr:to>
    <xdr:pic>
      <xdr:nvPicPr>
        <xdr:cNvPr id="2" name="図 1" descr="a-01.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1333500" y="1152525"/>
          <a:ext cx="7367752" cy="5270850"/>
        </a:xfrm>
        <a:prstGeom prst="rect">
          <a:avLst/>
        </a:prstGeom>
        <a:ln w="12700">
          <a:solidFill>
            <a:schemeClr val="tx1">
              <a:lumMod val="50000"/>
              <a:lumOff val="50000"/>
            </a:schemeClr>
          </a:solidFill>
        </a:ln>
      </xdr:spPr>
    </xdr:pic>
    <xdr:clientData/>
  </xdr:twoCellAnchor>
  <xdr:twoCellAnchor>
    <xdr:from>
      <xdr:col>0</xdr:col>
      <xdr:colOff>76199</xdr:colOff>
      <xdr:row>8</xdr:row>
      <xdr:rowOff>1123950</xdr:rowOff>
    </xdr:from>
    <xdr:to>
      <xdr:col>0</xdr:col>
      <xdr:colOff>1314449</xdr:colOff>
      <xdr:row>12</xdr:row>
      <xdr:rowOff>9524</xdr:rowOff>
    </xdr:to>
    <xdr:sp macro="" textlink="">
      <xdr:nvSpPr>
        <xdr:cNvPr id="3" name="四角形吹き出し 2">
          <a:extLst>
            <a:ext uri="{FF2B5EF4-FFF2-40B4-BE49-F238E27FC236}">
              <a16:creationId xmlns:a16="http://schemas.microsoft.com/office/drawing/2014/main" id="{00000000-0008-0000-0300-000003000000}"/>
            </a:ext>
          </a:extLst>
        </xdr:cNvPr>
        <xdr:cNvSpPr/>
      </xdr:nvSpPr>
      <xdr:spPr>
        <a:xfrm>
          <a:off x="76199" y="4171950"/>
          <a:ext cx="1238250" cy="1371599"/>
        </a:xfrm>
        <a:prstGeom prst="wedgeRectCallout">
          <a:avLst>
            <a:gd name="adj1" fmla="val 69505"/>
            <a:gd name="adj2" fmla="val -23488"/>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様式２「参加・申込方法」「申込先」が入ります。</a:t>
          </a:r>
          <a:endParaRPr kumimoji="1" lang="en-US" altLang="ja-JP" sz="1100">
            <a:solidFill>
              <a:schemeClr val="tx1"/>
            </a:solidFill>
          </a:endParaRPr>
        </a:p>
      </xdr:txBody>
    </xdr:sp>
    <xdr:clientData/>
  </xdr:twoCellAnchor>
  <xdr:twoCellAnchor>
    <xdr:from>
      <xdr:col>0</xdr:col>
      <xdr:colOff>104776</xdr:colOff>
      <xdr:row>3</xdr:row>
      <xdr:rowOff>104775</xdr:rowOff>
    </xdr:from>
    <xdr:to>
      <xdr:col>0</xdr:col>
      <xdr:colOff>1314448</xdr:colOff>
      <xdr:row>5</xdr:row>
      <xdr:rowOff>1143000</xdr:rowOff>
    </xdr:to>
    <xdr:sp macro="" textlink="">
      <xdr:nvSpPr>
        <xdr:cNvPr id="4" name="四角形吹き出し 3">
          <a:extLst>
            <a:ext uri="{FF2B5EF4-FFF2-40B4-BE49-F238E27FC236}">
              <a16:creationId xmlns:a16="http://schemas.microsoft.com/office/drawing/2014/main" id="{00000000-0008-0000-0300-000004000000}"/>
            </a:ext>
          </a:extLst>
        </xdr:cNvPr>
        <xdr:cNvSpPr/>
      </xdr:nvSpPr>
      <xdr:spPr>
        <a:xfrm>
          <a:off x="104776" y="800100"/>
          <a:ext cx="1209672" cy="1695450"/>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個別受講の可否</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講座名</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16</a:t>
          </a:r>
          <a:r>
            <a:rPr kumimoji="1" lang="ja-JP" altLang="en-US" sz="1050">
              <a:solidFill>
                <a:schemeClr val="tx1"/>
              </a:solidFill>
            </a:rPr>
            <a:t>字</a:t>
          </a:r>
          <a:r>
            <a:rPr kumimoji="1" lang="en-US" altLang="ja-JP" sz="1050">
              <a:solidFill>
                <a:schemeClr val="tx1"/>
              </a:solidFill>
            </a:rPr>
            <a:t>×2</a:t>
          </a:r>
          <a:r>
            <a:rPr kumimoji="1" lang="ja-JP" altLang="en-US" sz="1050">
              <a:solidFill>
                <a:schemeClr val="tx1"/>
              </a:solidFill>
            </a:rPr>
            <a:t>行</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32</a:t>
          </a:r>
          <a:r>
            <a:rPr kumimoji="1" lang="ja-JP" altLang="en-US" sz="1050">
              <a:solidFill>
                <a:schemeClr val="tx1"/>
              </a:solidFill>
            </a:rPr>
            <a:t>字）</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受講対象者</a:t>
          </a:r>
          <a:endParaRPr kumimoji="1" lang="en-US" altLang="ja-JP" sz="1050">
            <a:solidFill>
              <a:schemeClr val="tx1"/>
            </a:solidFill>
          </a:endParaRPr>
        </a:p>
      </xdr:txBody>
    </xdr:sp>
    <xdr:clientData/>
  </xdr:twoCellAnchor>
  <xdr:twoCellAnchor>
    <xdr:from>
      <xdr:col>0</xdr:col>
      <xdr:colOff>85725</xdr:colOff>
      <xdr:row>5</xdr:row>
      <xdr:rowOff>1333500</xdr:rowOff>
    </xdr:from>
    <xdr:to>
      <xdr:col>0</xdr:col>
      <xdr:colOff>1312769</xdr:colOff>
      <xdr:row>8</xdr:row>
      <xdr:rowOff>447675</xdr:rowOff>
    </xdr:to>
    <xdr:sp macro="" textlink="">
      <xdr:nvSpPr>
        <xdr:cNvPr id="5" name="四角形吹き出し 4">
          <a:extLst>
            <a:ext uri="{FF2B5EF4-FFF2-40B4-BE49-F238E27FC236}">
              <a16:creationId xmlns:a16="http://schemas.microsoft.com/office/drawing/2014/main" id="{00000000-0008-0000-0300-000005000000}"/>
            </a:ext>
          </a:extLst>
        </xdr:cNvPr>
        <xdr:cNvSpPr/>
      </xdr:nvSpPr>
      <xdr:spPr>
        <a:xfrm>
          <a:off x="85725" y="2686050"/>
          <a:ext cx="1227044" cy="809625"/>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180</a:t>
          </a:r>
          <a:r>
            <a:rPr kumimoji="1" lang="ja-JP" altLang="en-US" sz="1050">
              <a:solidFill>
                <a:schemeClr val="tx1"/>
              </a:solidFill>
            </a:rPr>
            <a:t>字）</a:t>
          </a:r>
          <a:endParaRPr kumimoji="1" lang="en-US" altLang="ja-JP" sz="1050">
            <a:solidFill>
              <a:schemeClr val="tx1"/>
            </a:solidFill>
          </a:endParaRPr>
        </a:p>
      </xdr:txBody>
    </xdr:sp>
    <xdr:clientData/>
  </xdr:twoCellAnchor>
  <xdr:twoCellAnchor>
    <xdr:from>
      <xdr:col>6</xdr:col>
      <xdr:colOff>400050</xdr:colOff>
      <xdr:row>4</xdr:row>
      <xdr:rowOff>219075</xdr:rowOff>
    </xdr:from>
    <xdr:to>
      <xdr:col>10</xdr:col>
      <xdr:colOff>1371600</xdr:colOff>
      <xdr:row>10</xdr:row>
      <xdr:rowOff>47624</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5000625" y="1333500"/>
          <a:ext cx="3600450" cy="3543299"/>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1590674</xdr:colOff>
      <xdr:row>5</xdr:row>
      <xdr:rowOff>381000</xdr:rowOff>
    </xdr:from>
    <xdr:to>
      <xdr:col>11</xdr:col>
      <xdr:colOff>1143000</xdr:colOff>
      <xdr:row>8</xdr:row>
      <xdr:rowOff>76200</xdr:rowOff>
    </xdr:to>
    <xdr:sp macro="" textlink="">
      <xdr:nvSpPr>
        <xdr:cNvPr id="7" name="四角形吹き出し 6">
          <a:extLst>
            <a:ext uri="{FF2B5EF4-FFF2-40B4-BE49-F238E27FC236}">
              <a16:creationId xmlns:a16="http://schemas.microsoft.com/office/drawing/2014/main" id="{00000000-0008-0000-0300-000007000000}"/>
            </a:ext>
          </a:extLst>
        </xdr:cNvPr>
        <xdr:cNvSpPr/>
      </xdr:nvSpPr>
      <xdr:spPr>
        <a:xfrm>
          <a:off x="8820149" y="1733550"/>
          <a:ext cx="1200151" cy="13906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講座コマ数が増えるとその分少なくなります</a:t>
          </a:r>
          <a:endParaRPr kumimoji="1" lang="en-US" altLang="ja-JP" sz="1050">
            <a:solidFill>
              <a:schemeClr val="tx1"/>
            </a:solidFill>
          </a:endParaRPr>
        </a:p>
      </xdr:txBody>
    </xdr:sp>
    <xdr:clientData/>
  </xdr:twoCellAnchor>
  <xdr:twoCellAnchor>
    <xdr:from>
      <xdr:col>11</xdr:col>
      <xdr:colOff>0</xdr:colOff>
      <xdr:row>8</xdr:row>
      <xdr:rowOff>190500</xdr:rowOff>
    </xdr:from>
    <xdr:to>
      <xdr:col>11</xdr:col>
      <xdr:colOff>1123949</xdr:colOff>
      <xdr:row>9</xdr:row>
      <xdr:rowOff>59951</xdr:rowOff>
    </xdr:to>
    <xdr:sp macro="" textlink="">
      <xdr:nvSpPr>
        <xdr:cNvPr id="8" name="四角形吹き出し 7">
          <a:extLst>
            <a:ext uri="{FF2B5EF4-FFF2-40B4-BE49-F238E27FC236}">
              <a16:creationId xmlns:a16="http://schemas.microsoft.com/office/drawing/2014/main" id="{00000000-0008-0000-0300-000008000000}"/>
            </a:ext>
          </a:extLst>
        </xdr:cNvPr>
        <xdr:cNvSpPr/>
      </xdr:nvSpPr>
      <xdr:spPr>
        <a:xfrm>
          <a:off x="8877300" y="3238500"/>
          <a:ext cx="1123949" cy="1298201"/>
        </a:xfrm>
        <a:prstGeom prst="wedgeRectCallout">
          <a:avLst>
            <a:gd name="adj1" fmla="val -83262"/>
            <a:gd name="adj2" fmla="val 3561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00">
              <a:solidFill>
                <a:schemeClr val="tx1"/>
              </a:solidFill>
            </a:rPr>
            <a:t>左下「その他ご案内事項」にどうしても入りきらないテキストは画像スペースに掲載可能です</a:t>
          </a:r>
          <a:endParaRPr kumimoji="1" lang="en-US" altLang="ja-JP" sz="1000">
            <a:solidFill>
              <a:schemeClr val="tx1"/>
            </a:solidFill>
          </a:endParaRPr>
        </a:p>
      </xdr:txBody>
    </xdr:sp>
    <xdr:clientData/>
  </xdr:twoCellAnchor>
  <xdr:twoCellAnchor editAs="oneCell">
    <xdr:from>
      <xdr:col>1</xdr:col>
      <xdr:colOff>9525</xdr:colOff>
      <xdr:row>23</xdr:row>
      <xdr:rowOff>38101</xdr:rowOff>
    </xdr:from>
    <xdr:to>
      <xdr:col>10</xdr:col>
      <xdr:colOff>1515511</xdr:colOff>
      <xdr:row>54</xdr:row>
      <xdr:rowOff>204107</xdr:rowOff>
    </xdr:to>
    <xdr:pic>
      <xdr:nvPicPr>
        <xdr:cNvPr id="9" name="図 8" descr="5コマ以上見本.png">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2" cstate="print"/>
        <a:stretch>
          <a:fillRect/>
        </a:stretch>
      </xdr:blipFill>
      <xdr:spPr>
        <a:xfrm>
          <a:off x="1329418" y="8692244"/>
          <a:ext cx="7384272" cy="7758792"/>
        </a:xfrm>
        <a:prstGeom prst="rect">
          <a:avLst/>
        </a:prstGeom>
        <a:ln w="12700">
          <a:solidFill>
            <a:schemeClr val="tx1">
              <a:lumMod val="50000"/>
              <a:lumOff val="50000"/>
            </a:schemeClr>
          </a:solidFill>
        </a:ln>
      </xdr:spPr>
    </xdr:pic>
    <xdr:clientData/>
  </xdr:twoCellAnchor>
  <xdr:twoCellAnchor>
    <xdr:from>
      <xdr:col>0</xdr:col>
      <xdr:colOff>1302205</xdr:colOff>
      <xdr:row>55</xdr:row>
      <xdr:rowOff>200026</xdr:rowOff>
    </xdr:from>
    <xdr:to>
      <xdr:col>10</xdr:col>
      <xdr:colOff>1496787</xdr:colOff>
      <xdr:row>70</xdr:row>
      <xdr:rowOff>104775</xdr:rowOff>
    </xdr:to>
    <xdr:sp macro="" textlink="">
      <xdr:nvSpPr>
        <xdr:cNvPr id="10" name="正方形/長方形 9">
          <a:extLst>
            <a:ext uri="{FF2B5EF4-FFF2-40B4-BE49-F238E27FC236}">
              <a16:creationId xmlns:a16="http://schemas.microsoft.com/office/drawing/2014/main" id="{00000000-0008-0000-0300-00000A000000}"/>
            </a:ext>
          </a:extLst>
        </xdr:cNvPr>
        <xdr:cNvSpPr/>
      </xdr:nvSpPr>
      <xdr:spPr>
        <a:xfrm>
          <a:off x="1302205" y="16691883"/>
          <a:ext cx="7392761" cy="3578678"/>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rPr>
            <a:t>空きスペースにはなごや環境大学からのお知らせ情報などが入ります。</a:t>
          </a:r>
        </a:p>
      </xdr:txBody>
    </xdr:sp>
    <xdr:clientData/>
  </xdr:twoCellAnchor>
  <xdr:twoCellAnchor>
    <xdr:from>
      <xdr:col>6</xdr:col>
      <xdr:colOff>447675</xdr:colOff>
      <xdr:row>24</xdr:row>
      <xdr:rowOff>57151</xdr:rowOff>
    </xdr:from>
    <xdr:to>
      <xdr:col>10</xdr:col>
      <xdr:colOff>1419225</xdr:colOff>
      <xdr:row>31</xdr:row>
      <xdr:rowOff>133351</xdr:rowOff>
    </xdr:to>
    <xdr:sp macro="" textlink="">
      <xdr:nvSpPr>
        <xdr:cNvPr id="11" name="正方形/長方形 10">
          <a:extLst>
            <a:ext uri="{FF2B5EF4-FFF2-40B4-BE49-F238E27FC236}">
              <a16:creationId xmlns:a16="http://schemas.microsoft.com/office/drawing/2014/main" id="{00000000-0008-0000-0300-00000B000000}"/>
            </a:ext>
          </a:extLst>
        </xdr:cNvPr>
        <xdr:cNvSpPr/>
      </xdr:nvSpPr>
      <xdr:spPr>
        <a:xfrm>
          <a:off x="5048250" y="8858251"/>
          <a:ext cx="3600450" cy="1743075"/>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1609725</xdr:colOff>
      <xdr:row>23</xdr:row>
      <xdr:rowOff>38100</xdr:rowOff>
    </xdr:from>
    <xdr:to>
      <xdr:col>11</xdr:col>
      <xdr:colOff>1133475</xdr:colOff>
      <xdr:row>31</xdr:row>
      <xdr:rowOff>57150</xdr:rowOff>
    </xdr:to>
    <xdr:sp macro="" textlink="">
      <xdr:nvSpPr>
        <xdr:cNvPr id="12" name="四角形吹き出し 11">
          <a:extLst>
            <a:ext uri="{FF2B5EF4-FFF2-40B4-BE49-F238E27FC236}">
              <a16:creationId xmlns:a16="http://schemas.microsoft.com/office/drawing/2014/main" id="{00000000-0008-0000-0300-00000C000000}"/>
            </a:ext>
          </a:extLst>
        </xdr:cNvPr>
        <xdr:cNvSpPr/>
      </xdr:nvSpPr>
      <xdr:spPr>
        <a:xfrm>
          <a:off x="8839200" y="8601075"/>
          <a:ext cx="1171575" cy="19240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講座コマ数に関わらず固定サイズとなります</a:t>
          </a:r>
          <a:endParaRPr kumimoji="1" lang="en-US" altLang="ja-JP" sz="1050">
            <a:solidFill>
              <a:schemeClr val="tx1"/>
            </a:solidFill>
          </a:endParaRPr>
        </a:p>
      </xdr:txBody>
    </xdr:sp>
    <xdr:clientData/>
  </xdr:twoCellAnchor>
  <xdr:twoCellAnchor>
    <xdr:from>
      <xdr:col>10</xdr:col>
      <xdr:colOff>1581150</xdr:colOff>
      <xdr:row>33</xdr:row>
      <xdr:rowOff>104775</xdr:rowOff>
    </xdr:from>
    <xdr:to>
      <xdr:col>11</xdr:col>
      <xdr:colOff>1123950</xdr:colOff>
      <xdr:row>46</xdr:row>
      <xdr:rowOff>176893</xdr:rowOff>
    </xdr:to>
    <xdr:sp macro="" textlink="">
      <xdr:nvSpPr>
        <xdr:cNvPr id="13" name="四角形吹き出し 12">
          <a:extLst>
            <a:ext uri="{FF2B5EF4-FFF2-40B4-BE49-F238E27FC236}">
              <a16:creationId xmlns:a16="http://schemas.microsoft.com/office/drawing/2014/main" id="{00000000-0008-0000-0300-00000D000000}"/>
            </a:ext>
          </a:extLst>
        </xdr:cNvPr>
        <xdr:cNvSpPr/>
      </xdr:nvSpPr>
      <xdr:spPr>
        <a:xfrm>
          <a:off x="8779329" y="11208204"/>
          <a:ext cx="1189264" cy="3256189"/>
        </a:xfrm>
        <a:prstGeom prst="wedgeRectCallout">
          <a:avLst>
            <a:gd name="adj1" fmla="val -79057"/>
            <a:gd name="adj2" fmla="val -3379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chemeClr val="tx1"/>
              </a:solidFill>
            </a:rPr>
            <a:t>増えたコマ分のみの情報が掲載されます。</a:t>
          </a:r>
          <a:endParaRPr kumimoji="1" lang="en-US" altLang="ja-JP" sz="1050">
            <a:solidFill>
              <a:schemeClr val="tx1"/>
            </a:solidFill>
          </a:endParaRPr>
        </a:p>
        <a:p>
          <a:pPr algn="l"/>
          <a:endParaRPr kumimoji="1" lang="en-US" altLang="ja-JP" sz="1050">
            <a:solidFill>
              <a:schemeClr val="tx1"/>
            </a:solidFill>
          </a:endParaRPr>
        </a:p>
        <a:p>
          <a:pPr algn="l"/>
          <a:r>
            <a:rPr kumimoji="1" lang="en-US" altLang="ja-JP" sz="1050">
              <a:solidFill>
                <a:schemeClr val="tx1"/>
              </a:solidFill>
            </a:rPr>
            <a:t>※</a:t>
          </a:r>
          <a:r>
            <a:rPr kumimoji="1" lang="ja-JP" altLang="en-US" sz="1050">
              <a:solidFill>
                <a:schemeClr val="tx1"/>
              </a:solidFill>
            </a:rPr>
            <a:t>他の欄のスペースや文字数が増えるわけではありません（４コマ版までと同条件）</a:t>
          </a:r>
          <a:endParaRPr kumimoji="1" lang="en-US" altLang="ja-JP" sz="1050">
            <a:solidFill>
              <a:schemeClr val="tx1"/>
            </a:solidFill>
          </a:endParaRPr>
        </a:p>
      </xdr:txBody>
    </xdr:sp>
    <xdr:clientData/>
  </xdr:twoCellAnchor>
  <xdr:twoCellAnchor>
    <xdr:from>
      <xdr:col>0</xdr:col>
      <xdr:colOff>76200</xdr:colOff>
      <xdr:row>12</xdr:row>
      <xdr:rowOff>166407</xdr:rowOff>
    </xdr:from>
    <xdr:to>
      <xdr:col>0</xdr:col>
      <xdr:colOff>1314449</xdr:colOff>
      <xdr:row>15</xdr:row>
      <xdr:rowOff>228600</xdr:rowOff>
    </xdr:to>
    <xdr:sp macro="" textlink="">
      <xdr:nvSpPr>
        <xdr:cNvPr id="14" name="四角形吹き出し 13">
          <a:extLst>
            <a:ext uri="{FF2B5EF4-FFF2-40B4-BE49-F238E27FC236}">
              <a16:creationId xmlns:a16="http://schemas.microsoft.com/office/drawing/2014/main" id="{00000000-0008-0000-0300-00000E000000}"/>
            </a:ext>
          </a:extLst>
        </xdr:cNvPr>
        <xdr:cNvSpPr/>
      </xdr:nvSpPr>
      <xdr:spPr>
        <a:xfrm>
          <a:off x="76200" y="5700432"/>
          <a:ext cx="1238249" cy="1005168"/>
        </a:xfrm>
        <a:prstGeom prst="wedgeRectCallout">
          <a:avLst>
            <a:gd name="adj1" fmla="val 65170"/>
            <a:gd name="adj2" fmla="val -46"/>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改行なしで</a:t>
          </a:r>
          <a:endParaRPr kumimoji="1" lang="en-US" altLang="ja-JP" sz="1050">
            <a:solidFill>
              <a:schemeClr val="tx1"/>
            </a:solidFill>
          </a:endParaRPr>
        </a:p>
        <a:p>
          <a:pPr algn="ctr"/>
          <a:r>
            <a:rPr kumimoji="1" lang="en-US" altLang="ja-JP" sz="1050">
              <a:solidFill>
                <a:schemeClr val="tx1"/>
              </a:solidFill>
            </a:rPr>
            <a:t>120</a:t>
          </a:r>
          <a:r>
            <a:rPr kumimoji="1" lang="ja-JP" altLang="en-US" sz="1050">
              <a:solidFill>
                <a:schemeClr val="tx1"/>
              </a:solidFill>
            </a:rPr>
            <a:t>字</a:t>
          </a:r>
          <a:r>
            <a:rPr kumimoji="1" lang="en-US" altLang="ja-JP" sz="1050">
              <a:solidFill>
                <a:schemeClr val="tx1"/>
              </a:solidFill>
            </a:rPr>
            <a:t>)</a:t>
          </a:r>
        </a:p>
      </xdr:txBody>
    </xdr:sp>
    <xdr:clientData/>
  </xdr:twoCellAnchor>
  <xdr:twoCellAnchor>
    <xdr:from>
      <xdr:col>11</xdr:col>
      <xdr:colOff>1</xdr:colOff>
      <xdr:row>9</xdr:row>
      <xdr:rowOff>266701</xdr:rowOff>
    </xdr:from>
    <xdr:to>
      <xdr:col>11</xdr:col>
      <xdr:colOff>1085851</xdr:colOff>
      <xdr:row>11</xdr:row>
      <xdr:rowOff>171451</xdr:rowOff>
    </xdr:to>
    <xdr:sp macro="" textlink="">
      <xdr:nvSpPr>
        <xdr:cNvPr id="15" name="四角形吹き出し 14">
          <a:extLst>
            <a:ext uri="{FF2B5EF4-FFF2-40B4-BE49-F238E27FC236}">
              <a16:creationId xmlns:a16="http://schemas.microsoft.com/office/drawing/2014/main" id="{00000000-0008-0000-0300-00000F000000}"/>
            </a:ext>
          </a:extLst>
        </xdr:cNvPr>
        <xdr:cNvSpPr/>
      </xdr:nvSpPr>
      <xdr:spPr>
        <a:xfrm>
          <a:off x="8877301" y="4743451"/>
          <a:ext cx="1085850" cy="609600"/>
        </a:xfrm>
        <a:prstGeom prst="wedgeRectCallout">
          <a:avLst>
            <a:gd name="adj1" fmla="val -124972"/>
            <a:gd name="adj2" fmla="val -4534"/>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各回タイトル（</a:t>
          </a:r>
          <a:r>
            <a:rPr kumimoji="1" lang="en-US" altLang="ja-JP" sz="1100">
              <a:solidFill>
                <a:schemeClr val="tx1"/>
              </a:solidFill>
            </a:rPr>
            <a:t>23</a:t>
          </a:r>
          <a:r>
            <a:rPr kumimoji="1" lang="ja-JP" altLang="en-US" sz="1100">
              <a:solidFill>
                <a:schemeClr val="tx1"/>
              </a:solidFill>
            </a:rPr>
            <a:t>字）</a:t>
          </a:r>
          <a:endParaRPr kumimoji="1" lang="en-US" altLang="ja-JP" sz="1100">
            <a:solidFill>
              <a:schemeClr val="tx1"/>
            </a:solidFill>
          </a:endParaRPr>
        </a:p>
      </xdr:txBody>
    </xdr:sp>
    <xdr:clientData/>
  </xdr:twoCellAnchor>
  <xdr:twoCellAnchor>
    <xdr:from>
      <xdr:col>10</xdr:col>
      <xdr:colOff>1628775</xdr:colOff>
      <xdr:row>11</xdr:row>
      <xdr:rowOff>285750</xdr:rowOff>
    </xdr:from>
    <xdr:to>
      <xdr:col>11</xdr:col>
      <xdr:colOff>1095375</xdr:colOff>
      <xdr:row>13</xdr:row>
      <xdr:rowOff>180975</xdr:rowOff>
    </xdr:to>
    <xdr:sp macro="" textlink="">
      <xdr:nvSpPr>
        <xdr:cNvPr id="16" name="四角形吹き出し 15">
          <a:extLst>
            <a:ext uri="{FF2B5EF4-FFF2-40B4-BE49-F238E27FC236}">
              <a16:creationId xmlns:a16="http://schemas.microsoft.com/office/drawing/2014/main" id="{00000000-0008-0000-0300-000010000000}"/>
            </a:ext>
          </a:extLst>
        </xdr:cNvPr>
        <xdr:cNvSpPr/>
      </xdr:nvSpPr>
      <xdr:spPr>
        <a:xfrm>
          <a:off x="8858250" y="5467350"/>
          <a:ext cx="1114425" cy="600075"/>
        </a:xfrm>
        <a:prstGeom prst="wedgeRectCallout">
          <a:avLst>
            <a:gd name="adj1" fmla="val -127305"/>
            <a:gd name="adj2" fmla="val -77399"/>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各回の内容</a:t>
          </a:r>
          <a:endParaRPr kumimoji="1" lang="en-US" altLang="ja-JP" sz="1100">
            <a:solidFill>
              <a:schemeClr val="tx1"/>
            </a:solidFill>
          </a:endParaRPr>
        </a:p>
        <a:p>
          <a:pPr algn="l"/>
          <a:r>
            <a:rPr kumimoji="1" lang="ja-JP" altLang="en-US" sz="1100">
              <a:solidFill>
                <a:schemeClr val="tx1"/>
              </a:solidFill>
            </a:rPr>
            <a:t>（</a:t>
          </a:r>
          <a:r>
            <a:rPr kumimoji="1" lang="en-US" altLang="ja-JP" sz="1100">
              <a:solidFill>
                <a:schemeClr val="tx1"/>
              </a:solidFill>
            </a:rPr>
            <a:t>70</a:t>
          </a:r>
          <a:r>
            <a:rPr kumimoji="1" lang="ja-JP" altLang="en-US" sz="1100">
              <a:solidFill>
                <a:schemeClr val="tx1"/>
              </a:solidFill>
            </a:rPr>
            <a:t>字）</a:t>
          </a:r>
          <a:endParaRPr kumimoji="1" lang="en-US" altLang="ja-JP" sz="1100">
            <a:solidFill>
              <a:schemeClr val="tx1"/>
            </a:solidFill>
          </a:endParaRPr>
        </a:p>
      </xdr:txBody>
    </xdr:sp>
    <xdr:clientData/>
  </xdr:twoCellAnchor>
  <xdr:twoCellAnchor editAs="oneCell">
    <xdr:from>
      <xdr:col>12</xdr:col>
      <xdr:colOff>231321</xdr:colOff>
      <xdr:row>0</xdr:row>
      <xdr:rowOff>54428</xdr:rowOff>
    </xdr:from>
    <xdr:to>
      <xdr:col>22</xdr:col>
      <xdr:colOff>379617</xdr:colOff>
      <xdr:row>22</xdr:row>
      <xdr:rowOff>16919</xdr:rowOff>
    </xdr:to>
    <xdr:pic>
      <xdr:nvPicPr>
        <xdr:cNvPr id="17" name="図 16" descr="point2019kouki.png">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cstate="print"/>
        <a:stretch>
          <a:fillRect/>
        </a:stretch>
      </xdr:blipFill>
      <xdr:spPr>
        <a:xfrm>
          <a:off x="10489746" y="54428"/>
          <a:ext cx="6720546" cy="8106366"/>
        </a:xfrm>
        <a:prstGeom prst="rect">
          <a:avLst/>
        </a:prstGeom>
        <a:ln>
          <a:solidFill>
            <a:srgbClr val="FF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12</xdr:col>
      <xdr:colOff>396240</xdr:colOff>
      <xdr:row>13</xdr:row>
      <xdr:rowOff>42156</xdr:rowOff>
    </xdr:to>
    <xdr:pic>
      <xdr:nvPicPr>
        <xdr:cNvPr id="4" name="図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0560" y="228600"/>
          <a:ext cx="7772400" cy="278535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bin"/><Relationship Id="rId1" Type="http://schemas.openxmlformats.org/officeDocument/2006/relationships/hyperlink" Target="http://www.unic.or.jp/activities/economic_social_development/sustainable_development/2030agenda/"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C142"/>
  <sheetViews>
    <sheetView showGridLines="0" tabSelected="1" view="pageBreakPreview" zoomScale="85" zoomScaleNormal="125" zoomScaleSheetLayoutView="85" workbookViewId="0">
      <selection activeCell="K82" sqref="K82:AH86"/>
    </sheetView>
  </sheetViews>
  <sheetFormatPr defaultColWidth="0" defaultRowHeight="18" zeroHeight="1"/>
  <cols>
    <col min="1" max="9" width="2.1640625" style="11" customWidth="1"/>
    <col min="10" max="10" width="3.5" style="11" customWidth="1"/>
    <col min="11" max="11" width="2.08203125" style="11" customWidth="1"/>
    <col min="12" max="12" width="2.6640625" style="11" customWidth="1"/>
    <col min="13" max="15" width="2.08203125" style="11" customWidth="1"/>
    <col min="16" max="16" width="2.6640625" style="11" customWidth="1"/>
    <col min="17" max="17" width="1.6640625" style="11" customWidth="1"/>
    <col min="18" max="20" width="2.08203125" style="11" customWidth="1"/>
    <col min="21" max="21" width="2.6640625" style="11" customWidth="1"/>
    <col min="22" max="22" width="2.08203125" style="11" customWidth="1"/>
    <col min="23" max="23" width="2.9140625" style="11" customWidth="1"/>
    <col min="24" max="26" width="2.08203125" style="11" customWidth="1"/>
    <col min="27" max="27" width="2.6640625" style="11" customWidth="1"/>
    <col min="28" max="28" width="2.08203125" style="11" customWidth="1"/>
    <col min="29" max="29" width="1.6640625" style="11" customWidth="1"/>
    <col min="30" max="31" width="2.08203125" style="11" customWidth="1"/>
    <col min="32" max="33" width="2.6640625" style="11" customWidth="1"/>
    <col min="34" max="46" width="2.08203125" style="11" customWidth="1"/>
    <col min="47" max="47" width="27" style="11" customWidth="1"/>
    <col min="48" max="48" width="3.5" style="11" hidden="1"/>
    <col min="49" max="16383" width="2.9140625" style="11" hidden="1"/>
    <col min="16384" max="16384" width="3.5" style="11" hidden="1"/>
  </cols>
  <sheetData>
    <row r="1" spans="1:84" s="10" customFormat="1" ht="17.25" customHeight="1">
      <c r="A1" s="49" t="s">
        <v>228</v>
      </c>
      <c r="AC1" s="240" t="s">
        <v>0</v>
      </c>
      <c r="AD1" s="241"/>
      <c r="AE1" s="241"/>
      <c r="AF1" s="241"/>
      <c r="AG1" s="241"/>
      <c r="AH1" s="241"/>
      <c r="AI1" s="241"/>
      <c r="AJ1" s="241"/>
      <c r="AK1" s="241"/>
      <c r="AL1" s="241"/>
      <c r="AM1" s="241"/>
      <c r="AN1" s="241"/>
      <c r="AO1" s="241"/>
      <c r="AP1" s="241"/>
      <c r="AQ1" s="241"/>
      <c r="AR1" s="241"/>
      <c r="AS1" s="241"/>
      <c r="AT1" s="242"/>
      <c r="AU1" s="56"/>
    </row>
    <row r="2" spans="1:84" ht="15.75" customHeight="1">
      <c r="A2" s="320" t="s">
        <v>1</v>
      </c>
      <c r="B2" s="320"/>
      <c r="C2" s="320"/>
      <c r="D2" s="320"/>
      <c r="E2" s="320"/>
      <c r="F2" s="320"/>
      <c r="G2" s="320"/>
      <c r="H2" s="320"/>
      <c r="I2" s="320"/>
      <c r="J2" s="320"/>
      <c r="K2" s="320"/>
      <c r="L2" s="320"/>
      <c r="M2" s="320"/>
      <c r="N2" s="320"/>
      <c r="O2" s="320"/>
      <c r="P2" s="320"/>
      <c r="Q2" s="320"/>
      <c r="R2" s="320"/>
      <c r="S2" s="320"/>
      <c r="T2" s="320"/>
      <c r="U2" s="320"/>
      <c r="V2" s="320"/>
      <c r="W2" s="320"/>
      <c r="X2" s="320"/>
      <c r="Y2" s="320"/>
      <c r="Z2" s="320"/>
      <c r="AA2" s="320"/>
      <c r="AB2" s="320"/>
      <c r="AC2" s="320"/>
      <c r="AD2" s="320"/>
      <c r="AE2" s="320"/>
      <c r="AF2" s="320"/>
      <c r="AG2" s="320"/>
      <c r="AH2" s="320"/>
      <c r="AI2" s="320"/>
      <c r="AJ2" s="320"/>
      <c r="AK2" s="320"/>
      <c r="AL2" s="320"/>
      <c r="AM2" s="320"/>
      <c r="AN2" s="320"/>
      <c r="AO2" s="320"/>
      <c r="AP2" s="320"/>
      <c r="AQ2" s="320"/>
      <c r="AR2" s="320"/>
      <c r="AS2" s="320"/>
      <c r="AT2" s="320"/>
      <c r="AU2" s="57"/>
    </row>
    <row r="3" spans="1:84" ht="15.75" customHeight="1">
      <c r="A3" s="320"/>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c r="AM3" s="320"/>
      <c r="AN3" s="320"/>
      <c r="AO3" s="320"/>
      <c r="AP3" s="320"/>
      <c r="AQ3" s="320"/>
      <c r="AR3" s="320"/>
      <c r="AS3" s="320"/>
      <c r="AT3" s="320"/>
      <c r="AU3" s="57"/>
      <c r="AV3" s="11" t="s">
        <v>134</v>
      </c>
    </row>
    <row r="4" spans="1:84" ht="15.75" customHeight="1">
      <c r="A4" s="320"/>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c r="AD4" s="320"/>
      <c r="AE4" s="320"/>
      <c r="AF4" s="320"/>
      <c r="AG4" s="320"/>
      <c r="AH4" s="320"/>
      <c r="AI4" s="320"/>
      <c r="AJ4" s="320"/>
      <c r="AK4" s="320"/>
      <c r="AL4" s="320"/>
      <c r="AM4" s="320"/>
      <c r="AN4" s="320"/>
      <c r="AO4" s="320"/>
      <c r="AP4" s="320"/>
      <c r="AQ4" s="320"/>
      <c r="AR4" s="320"/>
      <c r="AS4" s="320"/>
      <c r="AT4" s="320"/>
      <c r="AU4" s="57"/>
      <c r="AV4" s="11" t="s">
        <v>135</v>
      </c>
    </row>
    <row r="5" spans="1:84" s="10" customFormat="1" ht="15.75" customHeight="1">
      <c r="Z5" s="3"/>
      <c r="AA5" s="3"/>
      <c r="AB5" s="3"/>
      <c r="AC5" s="12" t="s">
        <v>2</v>
      </c>
      <c r="AE5" s="321">
        <v>2025</v>
      </c>
      <c r="AF5" s="321"/>
      <c r="AG5" s="321"/>
      <c r="AH5" s="321"/>
      <c r="AI5" s="10" t="s">
        <v>3</v>
      </c>
      <c r="AJ5" s="161"/>
      <c r="AK5" s="161"/>
      <c r="AL5" s="161"/>
      <c r="AM5" s="10" t="s">
        <v>4</v>
      </c>
      <c r="AN5" s="161"/>
      <c r="AO5" s="161"/>
      <c r="AP5" s="161"/>
      <c r="AQ5" s="10" t="s">
        <v>5</v>
      </c>
      <c r="BA5" s="3"/>
      <c r="BB5" s="3"/>
      <c r="BC5" s="3"/>
      <c r="BD5" s="3"/>
      <c r="BG5" s="3"/>
      <c r="BH5" s="3"/>
      <c r="BK5" s="3"/>
      <c r="BL5" s="3"/>
    </row>
    <row r="6" spans="1:84" ht="15.75" customHeight="1">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c r="AH6" s="322"/>
      <c r="AI6" s="322"/>
      <c r="AJ6" s="322"/>
      <c r="AK6" s="322"/>
      <c r="AL6" s="322"/>
      <c r="AM6" s="322"/>
      <c r="AN6" s="322"/>
      <c r="AO6" s="322"/>
      <c r="AP6" s="322"/>
      <c r="AQ6" s="322"/>
      <c r="AR6" s="322"/>
      <c r="AS6" s="322"/>
      <c r="AT6" s="322"/>
      <c r="AU6" s="58"/>
    </row>
    <row r="7" spans="1:84" ht="15.75" customHeight="1">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58"/>
    </row>
    <row r="8" spans="1:84" s="10" customFormat="1" ht="10.5" customHeight="1">
      <c r="A8" s="323" t="s">
        <v>7</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59"/>
    </row>
    <row r="9" spans="1:84" s="10" customFormat="1" ht="15.75" customHeight="1">
      <c r="A9" s="323"/>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59"/>
    </row>
    <row r="10" spans="1:84" s="10" customFormat="1" ht="19.5" customHeight="1">
      <c r="A10" s="13" t="s">
        <v>8</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BO10" s="10" t="s">
        <v>9</v>
      </c>
      <c r="BP10" s="10" t="s">
        <v>10</v>
      </c>
    </row>
    <row r="11" spans="1:84" s="10" customFormat="1" ht="18" customHeight="1">
      <c r="A11" s="220" t="s">
        <v>218</v>
      </c>
      <c r="B11" s="303"/>
      <c r="C11" s="303"/>
      <c r="D11" s="303"/>
      <c r="E11" s="303"/>
      <c r="F11" s="303"/>
      <c r="G11" s="303"/>
      <c r="H11" s="303"/>
      <c r="I11" s="303"/>
      <c r="J11" s="304"/>
      <c r="K11" s="160"/>
      <c r="L11" s="161"/>
      <c r="M11" s="161"/>
      <c r="N11" s="161"/>
      <c r="O11" s="161"/>
      <c r="P11" s="161"/>
      <c r="Q11" s="161"/>
      <c r="R11" s="161"/>
      <c r="S11" s="121"/>
      <c r="T11" s="121" t="s">
        <v>161</v>
      </c>
      <c r="U11" s="121"/>
      <c r="V11" s="121"/>
      <c r="W11" s="121"/>
      <c r="X11" s="121"/>
      <c r="Y11" s="121"/>
      <c r="Z11" s="121"/>
      <c r="AA11" s="121" t="s">
        <v>11</v>
      </c>
      <c r="AB11" s="121"/>
      <c r="AC11" s="121"/>
      <c r="AD11" s="121"/>
      <c r="AE11" s="121"/>
      <c r="AF11" s="121"/>
      <c r="AG11" s="121"/>
      <c r="AH11" s="121"/>
      <c r="AI11" s="121"/>
      <c r="AJ11" s="121"/>
      <c r="AK11" s="121"/>
      <c r="AL11" s="121"/>
      <c r="AM11" s="121"/>
      <c r="AN11" s="121"/>
      <c r="AO11" s="121"/>
      <c r="AP11" s="121"/>
      <c r="AQ11" s="121"/>
      <c r="AR11" s="121"/>
      <c r="AS11" s="121"/>
      <c r="AT11" s="122"/>
      <c r="AU11" s="44"/>
    </row>
    <row r="12" spans="1:84" s="10" customFormat="1" ht="18" customHeight="1">
      <c r="A12" s="307"/>
      <c r="B12" s="308"/>
      <c r="C12" s="308"/>
      <c r="D12" s="308"/>
      <c r="E12" s="308"/>
      <c r="F12" s="308"/>
      <c r="G12" s="308"/>
      <c r="H12" s="308"/>
      <c r="I12" s="308"/>
      <c r="J12" s="309"/>
      <c r="K12" s="160"/>
      <c r="L12" s="161"/>
      <c r="M12" s="161"/>
      <c r="N12" s="161"/>
      <c r="O12" s="161"/>
      <c r="P12" s="161"/>
      <c r="Q12" s="161"/>
      <c r="R12" s="161"/>
      <c r="S12" s="44"/>
      <c r="T12" s="44" t="s">
        <v>173</v>
      </c>
      <c r="U12" s="44"/>
      <c r="V12" s="44"/>
      <c r="W12" s="44"/>
      <c r="X12" s="44"/>
      <c r="Y12" s="44"/>
      <c r="Z12" s="44"/>
      <c r="AA12" s="44" t="s">
        <v>83</v>
      </c>
      <c r="AB12" s="44"/>
      <c r="AC12" s="44"/>
      <c r="AD12" s="44"/>
      <c r="AE12" s="44"/>
      <c r="AF12" s="44"/>
      <c r="AG12" s="44"/>
      <c r="AH12" s="44"/>
      <c r="AI12" s="44"/>
      <c r="AJ12" s="44"/>
      <c r="AK12" s="44"/>
      <c r="AL12" s="44"/>
      <c r="AM12" s="44"/>
      <c r="AN12" s="44"/>
      <c r="AO12" s="44"/>
      <c r="AP12" s="44"/>
      <c r="AQ12" s="44"/>
      <c r="AR12" s="44"/>
      <c r="AS12" s="44"/>
      <c r="AT12" s="115"/>
      <c r="AU12" s="44"/>
    </row>
    <row r="13" spans="1:84" s="10" customFormat="1" ht="18" customHeight="1">
      <c r="A13" s="224" t="s">
        <v>195</v>
      </c>
      <c r="B13" s="225"/>
      <c r="C13" s="225"/>
      <c r="D13" s="225"/>
      <c r="E13" s="225"/>
      <c r="F13" s="225"/>
      <c r="G13" s="225"/>
      <c r="H13" s="225"/>
      <c r="I13" s="225"/>
      <c r="J13" s="225"/>
      <c r="K13" s="158"/>
      <c r="L13" s="159"/>
      <c r="M13" s="159"/>
      <c r="N13" s="159"/>
      <c r="O13" s="159"/>
      <c r="P13" s="159"/>
      <c r="Q13" s="159"/>
      <c r="R13" s="159"/>
      <c r="S13" s="15"/>
      <c r="T13" s="15" t="s">
        <v>12</v>
      </c>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6"/>
      <c r="AU13" s="44"/>
      <c r="AV13" s="10" t="s">
        <v>175</v>
      </c>
      <c r="BO13" s="20" t="s">
        <v>13</v>
      </c>
      <c r="BP13" s="20"/>
      <c r="BQ13" s="20"/>
      <c r="BR13" s="20"/>
      <c r="BS13" s="20"/>
      <c r="BT13" s="20"/>
      <c r="BU13" s="20"/>
      <c r="BV13" s="20"/>
      <c r="BW13" s="20"/>
      <c r="BX13" s="20"/>
      <c r="BY13" s="20"/>
      <c r="BZ13" s="20"/>
      <c r="CA13" s="20"/>
      <c r="CB13" s="20"/>
      <c r="CC13" s="20"/>
      <c r="CD13" s="20"/>
      <c r="CE13" s="20"/>
      <c r="CF13" s="21"/>
    </row>
    <row r="14" spans="1:84" s="10" customFormat="1" ht="18" customHeight="1">
      <c r="A14" s="225"/>
      <c r="B14" s="225"/>
      <c r="C14" s="225"/>
      <c r="D14" s="225"/>
      <c r="E14" s="225"/>
      <c r="F14" s="225"/>
      <c r="G14" s="225"/>
      <c r="H14" s="225"/>
      <c r="I14" s="225"/>
      <c r="J14" s="225"/>
      <c r="K14" s="195"/>
      <c r="L14" s="196"/>
      <c r="M14" s="196"/>
      <c r="N14" s="196"/>
      <c r="O14" s="196"/>
      <c r="P14" s="196"/>
      <c r="Q14" s="196"/>
      <c r="R14" s="196"/>
      <c r="S14" s="17"/>
      <c r="T14" s="22" t="s">
        <v>14</v>
      </c>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8"/>
      <c r="AU14" s="44"/>
      <c r="BO14" s="23" t="s">
        <v>15</v>
      </c>
      <c r="BP14" s="23"/>
      <c r="BQ14" s="23"/>
      <c r="BR14" s="23"/>
      <c r="BS14" s="23"/>
      <c r="BT14" s="23"/>
      <c r="BU14" s="23"/>
      <c r="BV14" s="23"/>
      <c r="BW14" s="23"/>
      <c r="BX14" s="23"/>
      <c r="BY14" s="23"/>
      <c r="BZ14" s="23"/>
      <c r="CA14" s="23"/>
      <c r="CB14" s="23"/>
      <c r="CC14" s="23"/>
      <c r="CD14" s="23"/>
      <c r="CE14" s="23"/>
      <c r="CF14" s="24"/>
    </row>
    <row r="15" spans="1:84" s="10" customFormat="1" ht="18" customHeight="1">
      <c r="A15" s="224" t="s">
        <v>16</v>
      </c>
      <c r="B15" s="225"/>
      <c r="C15" s="225"/>
      <c r="D15" s="225"/>
      <c r="E15" s="225"/>
      <c r="F15" s="225"/>
      <c r="G15" s="225"/>
      <c r="H15" s="225"/>
      <c r="I15" s="225"/>
      <c r="J15" s="225"/>
      <c r="K15" s="314"/>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6"/>
      <c r="AU15" s="60"/>
      <c r="BO15" s="25" t="s">
        <v>17</v>
      </c>
    </row>
    <row r="16" spans="1:84" s="10" customFormat="1" ht="18" customHeight="1">
      <c r="A16" s="225"/>
      <c r="B16" s="225"/>
      <c r="C16" s="225"/>
      <c r="D16" s="225"/>
      <c r="E16" s="225"/>
      <c r="F16" s="225"/>
      <c r="G16" s="225"/>
      <c r="H16" s="225"/>
      <c r="I16" s="225"/>
      <c r="J16" s="225"/>
      <c r="K16" s="317"/>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9"/>
      <c r="AU16" s="60"/>
      <c r="BO16" s="3" t="s">
        <v>18</v>
      </c>
    </row>
    <row r="17" spans="1:67" s="10" customFormat="1" ht="15.75" customHeight="1">
      <c r="A17" s="295" t="s">
        <v>52</v>
      </c>
      <c r="B17" s="296"/>
      <c r="C17" s="296"/>
      <c r="D17" s="296"/>
      <c r="E17" s="296"/>
      <c r="F17" s="296"/>
      <c r="G17" s="296"/>
      <c r="H17" s="296"/>
      <c r="I17" s="296"/>
      <c r="J17" s="296"/>
      <c r="K17" s="282" t="s">
        <v>29</v>
      </c>
      <c r="L17" s="283"/>
      <c r="M17" s="283"/>
      <c r="N17" s="283"/>
      <c r="O17" s="283"/>
      <c r="P17" s="228"/>
      <c r="Q17" s="228"/>
      <c r="R17" s="228"/>
      <c r="S17" s="228"/>
      <c r="T17" s="228"/>
      <c r="U17" s="228"/>
      <c r="V17" s="228"/>
      <c r="W17" s="228"/>
      <c r="X17" s="228"/>
      <c r="Y17" s="228"/>
      <c r="Z17" s="228"/>
      <c r="AA17" s="25"/>
      <c r="AB17" s="25"/>
      <c r="AC17" s="25"/>
      <c r="AD17" s="25"/>
      <c r="AE17" s="25"/>
      <c r="AF17" s="25"/>
      <c r="AG17" s="25"/>
      <c r="AH17" s="25"/>
      <c r="AI17" s="25"/>
      <c r="AJ17" s="25"/>
      <c r="AK17" s="25"/>
      <c r="AL17" s="25"/>
      <c r="AM17" s="25"/>
      <c r="AN17" s="25"/>
      <c r="AO17" s="25"/>
      <c r="AP17" s="25"/>
      <c r="AQ17" s="25"/>
      <c r="AR17" s="25"/>
      <c r="AS17" s="25"/>
      <c r="AT17" s="26"/>
      <c r="AU17" s="3"/>
      <c r="BO17" s="3" t="s">
        <v>19</v>
      </c>
    </row>
    <row r="18" spans="1:67" s="10" customFormat="1" ht="15.75" customHeight="1">
      <c r="A18" s="296"/>
      <c r="B18" s="296"/>
      <c r="C18" s="296"/>
      <c r="D18" s="296"/>
      <c r="E18" s="296"/>
      <c r="F18" s="296"/>
      <c r="G18" s="296"/>
      <c r="H18" s="296"/>
      <c r="I18" s="296"/>
      <c r="J18" s="296"/>
      <c r="K18" s="284" t="s">
        <v>20</v>
      </c>
      <c r="L18" s="285"/>
      <c r="M18" s="285"/>
      <c r="N18" s="285"/>
      <c r="O18" s="285"/>
      <c r="P18" s="288"/>
      <c r="Q18" s="288"/>
      <c r="R18" s="288"/>
      <c r="S18" s="288"/>
      <c r="T18" s="288"/>
      <c r="U18" s="288"/>
      <c r="V18" s="288"/>
      <c r="W18" s="288"/>
      <c r="X18" s="288"/>
      <c r="Y18" s="288"/>
      <c r="Z18" s="288"/>
      <c r="AA18" s="294" t="s">
        <v>21</v>
      </c>
      <c r="AB18" s="294"/>
      <c r="AC18" s="294"/>
      <c r="AD18" s="294"/>
      <c r="AE18" s="290"/>
      <c r="AF18" s="290"/>
      <c r="AG18" s="290"/>
      <c r="AH18" s="290"/>
      <c r="AI18" s="290"/>
      <c r="AJ18" s="290"/>
      <c r="AK18" s="290"/>
      <c r="AL18" s="290"/>
      <c r="AM18" s="290"/>
      <c r="AN18" s="290"/>
      <c r="AO18" s="290"/>
      <c r="AP18" s="290"/>
      <c r="AQ18" s="290"/>
      <c r="AR18" s="290"/>
      <c r="AS18" s="290"/>
      <c r="AT18" s="291"/>
      <c r="AU18" s="61"/>
      <c r="BO18" s="3" t="s">
        <v>22</v>
      </c>
    </row>
    <row r="19" spans="1:67" s="10" customFormat="1" ht="15.75" customHeight="1">
      <c r="A19" s="296"/>
      <c r="B19" s="296"/>
      <c r="C19" s="296"/>
      <c r="D19" s="296"/>
      <c r="E19" s="296"/>
      <c r="F19" s="296"/>
      <c r="G19" s="296"/>
      <c r="H19" s="296"/>
      <c r="I19" s="296"/>
      <c r="J19" s="296"/>
      <c r="K19" s="286"/>
      <c r="L19" s="287"/>
      <c r="M19" s="287"/>
      <c r="N19" s="287"/>
      <c r="O19" s="287"/>
      <c r="P19" s="289"/>
      <c r="Q19" s="289"/>
      <c r="R19" s="289"/>
      <c r="S19" s="289"/>
      <c r="T19" s="289"/>
      <c r="U19" s="289"/>
      <c r="V19" s="289"/>
      <c r="W19" s="289"/>
      <c r="X19" s="289"/>
      <c r="Y19" s="289"/>
      <c r="Z19" s="289"/>
      <c r="AA19" s="198"/>
      <c r="AB19" s="198"/>
      <c r="AC19" s="198"/>
      <c r="AD19" s="198"/>
      <c r="AE19" s="292"/>
      <c r="AF19" s="292"/>
      <c r="AG19" s="292"/>
      <c r="AH19" s="292"/>
      <c r="AI19" s="292"/>
      <c r="AJ19" s="292"/>
      <c r="AK19" s="292"/>
      <c r="AL19" s="292"/>
      <c r="AM19" s="292"/>
      <c r="AN19" s="292"/>
      <c r="AO19" s="292"/>
      <c r="AP19" s="292"/>
      <c r="AQ19" s="292"/>
      <c r="AR19" s="292"/>
      <c r="AS19" s="292"/>
      <c r="AT19" s="293"/>
      <c r="AU19" s="61"/>
      <c r="BO19" s="3" t="s">
        <v>23</v>
      </c>
    </row>
    <row r="20" spans="1:67" s="10" customFormat="1" ht="18" customHeight="1">
      <c r="A20" s="295" t="s">
        <v>53</v>
      </c>
      <c r="B20" s="296"/>
      <c r="C20" s="296"/>
      <c r="D20" s="296"/>
      <c r="E20" s="296"/>
      <c r="F20" s="296"/>
      <c r="G20" s="296"/>
      <c r="H20" s="296"/>
      <c r="I20" s="296"/>
      <c r="J20" s="296"/>
      <c r="K20" s="27"/>
      <c r="L20" s="28" t="s">
        <v>24</v>
      </c>
      <c r="M20" s="228"/>
      <c r="N20" s="228"/>
      <c r="O20" s="228"/>
      <c r="P20" s="228"/>
      <c r="Q20" s="228"/>
      <c r="R20" s="228"/>
      <c r="S20" s="228"/>
      <c r="T20" s="228"/>
      <c r="U20" s="29" t="s">
        <v>25</v>
      </c>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6"/>
      <c r="AU20" s="3"/>
      <c r="BO20" s="30" t="s">
        <v>26</v>
      </c>
    </row>
    <row r="21" spans="1:67" s="10" customFormat="1" ht="15.75" customHeight="1">
      <c r="A21" s="296"/>
      <c r="B21" s="296"/>
      <c r="C21" s="296"/>
      <c r="D21" s="296"/>
      <c r="E21" s="296"/>
      <c r="F21" s="296"/>
      <c r="G21" s="296"/>
      <c r="H21" s="296"/>
      <c r="I21" s="296"/>
      <c r="J21" s="296"/>
      <c r="K21" s="297"/>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9"/>
      <c r="AU21" s="62"/>
      <c r="BO21" s="3" t="s">
        <v>27</v>
      </c>
    </row>
    <row r="22" spans="1:67" s="10" customFormat="1" ht="15.75" customHeight="1">
      <c r="A22" s="296"/>
      <c r="B22" s="296"/>
      <c r="C22" s="296"/>
      <c r="D22" s="296"/>
      <c r="E22" s="296"/>
      <c r="F22" s="296"/>
      <c r="G22" s="296"/>
      <c r="H22" s="296"/>
      <c r="I22" s="296"/>
      <c r="J22" s="296"/>
      <c r="K22" s="300"/>
      <c r="L22" s="301"/>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2"/>
      <c r="AU22" s="62"/>
      <c r="BO22" s="30" t="s">
        <v>28</v>
      </c>
    </row>
    <row r="23" spans="1:67" s="10" customFormat="1" ht="15.75" customHeight="1">
      <c r="A23" s="224" t="s">
        <v>193</v>
      </c>
      <c r="B23" s="225"/>
      <c r="C23" s="225"/>
      <c r="D23" s="225"/>
      <c r="E23" s="225"/>
      <c r="F23" s="225"/>
      <c r="G23" s="225"/>
      <c r="H23" s="225"/>
      <c r="I23" s="225"/>
      <c r="J23" s="225"/>
      <c r="K23" s="282" t="s">
        <v>29</v>
      </c>
      <c r="L23" s="283"/>
      <c r="M23" s="283"/>
      <c r="N23" s="283"/>
      <c r="O23" s="283"/>
      <c r="P23" s="228"/>
      <c r="Q23" s="228"/>
      <c r="R23" s="228"/>
      <c r="S23" s="228"/>
      <c r="T23" s="228"/>
      <c r="U23" s="228"/>
      <c r="V23" s="228"/>
      <c r="W23" s="228"/>
      <c r="X23" s="228"/>
      <c r="Y23" s="228"/>
      <c r="Z23" s="228"/>
      <c r="AA23" s="25"/>
      <c r="AB23" s="25"/>
      <c r="AC23" s="25"/>
      <c r="AD23" s="25"/>
      <c r="AE23" s="25"/>
      <c r="AF23" s="25"/>
      <c r="AG23" s="25"/>
      <c r="AH23" s="25"/>
      <c r="AI23" s="25"/>
      <c r="AJ23" s="25"/>
      <c r="AK23" s="25"/>
      <c r="AL23" s="25"/>
      <c r="AM23" s="25"/>
      <c r="AN23" s="25"/>
      <c r="AO23" s="25"/>
      <c r="AP23" s="25"/>
      <c r="AQ23" s="25"/>
      <c r="AR23" s="25"/>
      <c r="AS23" s="25"/>
      <c r="AT23" s="26"/>
      <c r="AU23" s="3"/>
    </row>
    <row r="24" spans="1:67" s="10" customFormat="1" ht="15.75" customHeight="1">
      <c r="A24" s="225"/>
      <c r="B24" s="225"/>
      <c r="C24" s="225"/>
      <c r="D24" s="225"/>
      <c r="E24" s="225"/>
      <c r="F24" s="225"/>
      <c r="G24" s="225"/>
      <c r="H24" s="225"/>
      <c r="I24" s="225"/>
      <c r="J24" s="225"/>
      <c r="K24" s="284" t="s">
        <v>20</v>
      </c>
      <c r="L24" s="285"/>
      <c r="M24" s="285"/>
      <c r="N24" s="285"/>
      <c r="O24" s="285"/>
      <c r="P24" s="288"/>
      <c r="Q24" s="288"/>
      <c r="R24" s="288"/>
      <c r="S24" s="288"/>
      <c r="T24" s="288"/>
      <c r="U24" s="288"/>
      <c r="V24" s="288"/>
      <c r="W24" s="288"/>
      <c r="X24" s="288"/>
      <c r="Y24" s="288"/>
      <c r="Z24" s="288"/>
      <c r="AA24" s="294" t="s">
        <v>21</v>
      </c>
      <c r="AB24" s="294"/>
      <c r="AC24" s="294"/>
      <c r="AD24" s="294"/>
      <c r="AE24" s="290"/>
      <c r="AF24" s="290"/>
      <c r="AG24" s="290"/>
      <c r="AH24" s="290"/>
      <c r="AI24" s="290"/>
      <c r="AJ24" s="290"/>
      <c r="AK24" s="290"/>
      <c r="AL24" s="290"/>
      <c r="AM24" s="290"/>
      <c r="AN24" s="290"/>
      <c r="AO24" s="290"/>
      <c r="AP24" s="290"/>
      <c r="AQ24" s="290"/>
      <c r="AR24" s="290"/>
      <c r="AS24" s="290"/>
      <c r="AT24" s="291"/>
      <c r="AU24" s="61"/>
      <c r="BO24" s="10" t="s">
        <v>87</v>
      </c>
    </row>
    <row r="25" spans="1:67" s="10" customFormat="1" ht="15.75" customHeight="1">
      <c r="A25" s="225"/>
      <c r="B25" s="225"/>
      <c r="C25" s="225"/>
      <c r="D25" s="225"/>
      <c r="E25" s="225"/>
      <c r="F25" s="225"/>
      <c r="G25" s="225"/>
      <c r="H25" s="225"/>
      <c r="I25" s="225"/>
      <c r="J25" s="225"/>
      <c r="K25" s="286"/>
      <c r="L25" s="287"/>
      <c r="M25" s="287"/>
      <c r="N25" s="287"/>
      <c r="O25" s="287"/>
      <c r="P25" s="289"/>
      <c r="Q25" s="289"/>
      <c r="R25" s="289"/>
      <c r="S25" s="289"/>
      <c r="T25" s="289"/>
      <c r="U25" s="289"/>
      <c r="V25" s="289"/>
      <c r="W25" s="289"/>
      <c r="X25" s="289"/>
      <c r="Y25" s="289"/>
      <c r="Z25" s="289"/>
      <c r="AA25" s="198"/>
      <c r="AB25" s="198"/>
      <c r="AC25" s="198"/>
      <c r="AD25" s="198"/>
      <c r="AE25" s="292"/>
      <c r="AF25" s="292"/>
      <c r="AG25" s="292"/>
      <c r="AH25" s="292"/>
      <c r="AI25" s="292"/>
      <c r="AJ25" s="292"/>
      <c r="AK25" s="292"/>
      <c r="AL25" s="292"/>
      <c r="AM25" s="292"/>
      <c r="AN25" s="292"/>
      <c r="AO25" s="292"/>
      <c r="AP25" s="292"/>
      <c r="AQ25" s="292"/>
      <c r="AR25" s="292"/>
      <c r="AS25" s="292"/>
      <c r="AT25" s="293"/>
      <c r="AU25" s="61"/>
    </row>
    <row r="26" spans="1:67" s="10" customFormat="1" ht="17.25" customHeight="1">
      <c r="A26" s="224" t="s">
        <v>194</v>
      </c>
      <c r="B26" s="225"/>
      <c r="C26" s="225"/>
      <c r="D26" s="225"/>
      <c r="E26" s="225"/>
      <c r="F26" s="225"/>
      <c r="G26" s="225"/>
      <c r="H26" s="225"/>
      <c r="I26" s="225"/>
      <c r="J26" s="225"/>
      <c r="K26" s="27"/>
      <c r="L26" s="28" t="s">
        <v>24</v>
      </c>
      <c r="M26" s="228"/>
      <c r="N26" s="228"/>
      <c r="O26" s="228"/>
      <c r="P26" s="228"/>
      <c r="Q26" s="228"/>
      <c r="R26" s="228"/>
      <c r="S26" s="228"/>
      <c r="T26" s="228"/>
      <c r="U26" s="29" t="s">
        <v>25</v>
      </c>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6"/>
      <c r="AU26" s="3"/>
      <c r="BO26" s="31" t="s">
        <v>54</v>
      </c>
    </row>
    <row r="27" spans="1:67" s="10" customFormat="1" ht="13.5" customHeight="1">
      <c r="A27" s="225"/>
      <c r="B27" s="225"/>
      <c r="C27" s="225"/>
      <c r="D27" s="225"/>
      <c r="E27" s="225"/>
      <c r="F27" s="225"/>
      <c r="G27" s="225"/>
      <c r="H27" s="225"/>
      <c r="I27" s="225"/>
      <c r="J27" s="225"/>
      <c r="K27" s="229"/>
      <c r="L27" s="229"/>
      <c r="M27" s="229"/>
      <c r="N27" s="229"/>
      <c r="O27" s="229"/>
      <c r="P27" s="229"/>
      <c r="Q27" s="229"/>
      <c r="R27" s="229"/>
      <c r="S27" s="229"/>
      <c r="T27" s="229"/>
      <c r="U27" s="229"/>
      <c r="V27" s="229"/>
      <c r="W27" s="229"/>
      <c r="X27" s="229"/>
      <c r="Y27" s="229"/>
      <c r="Z27" s="229"/>
      <c r="AA27" s="229"/>
      <c r="AB27" s="229"/>
      <c r="AC27" s="229"/>
      <c r="AD27" s="229"/>
      <c r="AE27" s="229"/>
      <c r="AF27" s="229"/>
      <c r="AG27" s="229"/>
      <c r="AH27" s="229"/>
      <c r="AI27" s="229"/>
      <c r="AJ27" s="229"/>
      <c r="AK27" s="229"/>
      <c r="AL27" s="229"/>
      <c r="AM27" s="229"/>
      <c r="AN27" s="229"/>
      <c r="AO27" s="229"/>
      <c r="AP27" s="229"/>
      <c r="AQ27" s="229"/>
      <c r="AR27" s="229"/>
      <c r="AS27" s="229"/>
      <c r="AT27" s="229"/>
      <c r="AU27" s="62"/>
      <c r="BO27" s="12" t="s">
        <v>30</v>
      </c>
    </row>
    <row r="28" spans="1:67" s="10" customFormat="1" ht="13.5" customHeight="1">
      <c r="A28" s="225"/>
      <c r="B28" s="225"/>
      <c r="C28" s="225"/>
      <c r="D28" s="225"/>
      <c r="E28" s="225"/>
      <c r="F28" s="225"/>
      <c r="G28" s="225"/>
      <c r="H28" s="225"/>
      <c r="I28" s="225"/>
      <c r="J28" s="225"/>
      <c r="K28" s="230"/>
      <c r="L28" s="230"/>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0"/>
      <c r="AK28" s="230"/>
      <c r="AL28" s="230"/>
      <c r="AM28" s="230"/>
      <c r="AN28" s="230"/>
      <c r="AO28" s="230"/>
      <c r="AP28" s="230"/>
      <c r="AQ28" s="230"/>
      <c r="AR28" s="230"/>
      <c r="AS28" s="230"/>
      <c r="AT28" s="230"/>
      <c r="AU28" s="62"/>
      <c r="BO28" s="12" t="s">
        <v>31</v>
      </c>
    </row>
    <row r="29" spans="1:67" s="10" customFormat="1" ht="18" customHeight="1">
      <c r="A29" s="225" t="s">
        <v>84</v>
      </c>
      <c r="B29" s="225"/>
      <c r="C29" s="225"/>
      <c r="D29" s="225"/>
      <c r="E29" s="225"/>
      <c r="F29" s="225"/>
      <c r="G29" s="225"/>
      <c r="H29" s="225"/>
      <c r="I29" s="225"/>
      <c r="J29" s="225"/>
      <c r="K29" s="273"/>
      <c r="L29" s="274"/>
      <c r="M29" s="274"/>
      <c r="N29" s="274"/>
      <c r="O29" s="274"/>
      <c r="P29" s="274"/>
      <c r="Q29" s="274"/>
      <c r="R29" s="274"/>
      <c r="S29" s="274"/>
      <c r="T29" s="274"/>
      <c r="U29" s="274"/>
      <c r="V29" s="274"/>
      <c r="W29" s="275"/>
      <c r="X29" s="225" t="s">
        <v>32</v>
      </c>
      <c r="Y29" s="225"/>
      <c r="Z29" s="225"/>
      <c r="AA29" s="225"/>
      <c r="AB29" s="225"/>
      <c r="AC29" s="225"/>
      <c r="AD29" s="225"/>
      <c r="AE29" s="231"/>
      <c r="AF29" s="227"/>
      <c r="AG29" s="227"/>
      <c r="AH29" s="227"/>
      <c r="AI29" s="227"/>
      <c r="AJ29" s="227"/>
      <c r="AK29" s="227"/>
      <c r="AL29" s="227"/>
      <c r="AM29" s="227"/>
      <c r="AN29" s="227"/>
      <c r="AO29" s="227"/>
      <c r="AP29" s="227"/>
      <c r="AQ29" s="227"/>
      <c r="AR29" s="227"/>
      <c r="AS29" s="227"/>
      <c r="AT29" s="232"/>
      <c r="AU29" s="63"/>
      <c r="BO29" s="12" t="s">
        <v>33</v>
      </c>
    </row>
    <row r="30" spans="1:67" s="10" customFormat="1" ht="17.25" customHeight="1">
      <c r="A30" s="225" t="s">
        <v>85</v>
      </c>
      <c r="B30" s="225"/>
      <c r="C30" s="225"/>
      <c r="D30" s="225"/>
      <c r="E30" s="225"/>
      <c r="F30" s="225"/>
      <c r="G30" s="225"/>
      <c r="H30" s="225"/>
      <c r="I30" s="225"/>
      <c r="J30" s="225"/>
      <c r="K30" s="231"/>
      <c r="L30" s="227"/>
      <c r="M30" s="227"/>
      <c r="N30" s="227"/>
      <c r="O30" s="227"/>
      <c r="P30" s="227"/>
      <c r="Q30" s="227"/>
      <c r="R30" s="227"/>
      <c r="S30" s="227"/>
      <c r="T30" s="227"/>
      <c r="U30" s="227"/>
      <c r="V30" s="227"/>
      <c r="W30" s="232"/>
      <c r="X30" s="233" t="s">
        <v>34</v>
      </c>
      <c r="Y30" s="234"/>
      <c r="Z30" s="234"/>
      <c r="AA30" s="234"/>
      <c r="AB30" s="234"/>
      <c r="AC30" s="234"/>
      <c r="AD30" s="235"/>
      <c r="AE30" s="236"/>
      <c r="AF30" s="227"/>
      <c r="AG30" s="227"/>
      <c r="AH30" s="227"/>
      <c r="AI30" s="227"/>
      <c r="AJ30" s="227"/>
      <c r="AK30" s="227"/>
      <c r="AL30" s="227"/>
      <c r="AM30" s="227"/>
      <c r="AN30" s="227"/>
      <c r="AO30" s="227"/>
      <c r="AP30" s="227"/>
      <c r="AQ30" s="227"/>
      <c r="AR30" s="227"/>
      <c r="AS30" s="227"/>
      <c r="AT30" s="232"/>
      <c r="AU30" s="63"/>
      <c r="BO30" s="12" t="s">
        <v>35</v>
      </c>
    </row>
    <row r="31" spans="1:67" s="3" customFormat="1" ht="18" customHeight="1">
      <c r="A31" s="225" t="s">
        <v>36</v>
      </c>
      <c r="B31" s="225"/>
      <c r="C31" s="225"/>
      <c r="D31" s="225"/>
      <c r="E31" s="225"/>
      <c r="F31" s="225"/>
      <c r="G31" s="225"/>
      <c r="H31" s="225"/>
      <c r="I31" s="225"/>
      <c r="J31" s="225"/>
      <c r="K31" s="42" t="s">
        <v>2</v>
      </c>
      <c r="L31" s="43"/>
      <c r="M31" s="227"/>
      <c r="N31" s="227"/>
      <c r="O31" s="227"/>
      <c r="P31" s="227"/>
      <c r="Q31" s="41" t="s">
        <v>3</v>
      </c>
      <c r="R31" s="227"/>
      <c r="S31" s="227"/>
      <c r="T31" s="43" t="s">
        <v>4</v>
      </c>
      <c r="U31" s="227"/>
      <c r="V31" s="227"/>
      <c r="W31" s="41" t="s">
        <v>5</v>
      </c>
      <c r="X31" s="226" t="s">
        <v>107</v>
      </c>
      <c r="Y31" s="280"/>
      <c r="Z31" s="280"/>
      <c r="AA31" s="281"/>
      <c r="AB31" s="43" t="s">
        <v>108</v>
      </c>
      <c r="AC31" s="43"/>
      <c r="AD31" s="43"/>
      <c r="AE31" s="279"/>
      <c r="AF31" s="279"/>
      <c r="AG31" s="279"/>
      <c r="AH31" s="45" t="s">
        <v>109</v>
      </c>
      <c r="AI31" s="276" t="s">
        <v>110</v>
      </c>
      <c r="AJ31" s="277"/>
      <c r="AK31" s="277"/>
      <c r="AL31" s="277"/>
      <c r="AM31" s="277"/>
      <c r="AN31" s="277"/>
      <c r="AO31" s="277"/>
      <c r="AP31" s="278"/>
      <c r="AQ31" s="279"/>
      <c r="AR31" s="279"/>
      <c r="AS31" s="279"/>
      <c r="AT31" s="71" t="s">
        <v>109</v>
      </c>
      <c r="AU31" s="44"/>
      <c r="BL31" s="44" t="s">
        <v>37</v>
      </c>
    </row>
    <row r="32" spans="1:67" s="10" customFormat="1" ht="18" customHeight="1">
      <c r="A32" s="225" t="s">
        <v>38</v>
      </c>
      <c r="B32" s="225"/>
      <c r="C32" s="225"/>
      <c r="D32" s="225"/>
      <c r="E32" s="225"/>
      <c r="F32" s="225"/>
      <c r="G32" s="225"/>
      <c r="H32" s="225"/>
      <c r="I32" s="225"/>
      <c r="J32" s="225"/>
      <c r="K32" s="261"/>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c r="AN32" s="262"/>
      <c r="AO32" s="262"/>
      <c r="AP32" s="262"/>
      <c r="AQ32" s="262"/>
      <c r="AR32" s="262"/>
      <c r="AS32" s="262"/>
      <c r="AT32" s="263"/>
      <c r="AU32" s="64"/>
      <c r="BO32" s="12" t="s">
        <v>39</v>
      </c>
    </row>
    <row r="33" spans="1:67" s="10" customFormat="1" ht="12.75" customHeight="1">
      <c r="A33" s="264" t="s">
        <v>136</v>
      </c>
      <c r="B33" s="265"/>
      <c r="C33" s="265"/>
      <c r="D33" s="265"/>
      <c r="E33" s="265"/>
      <c r="F33" s="265"/>
      <c r="G33" s="265"/>
      <c r="H33" s="265"/>
      <c r="I33" s="265"/>
      <c r="J33" s="266"/>
      <c r="K33" s="37">
        <v>1</v>
      </c>
      <c r="L33" s="38"/>
      <c r="M33" s="38"/>
      <c r="N33" s="38"/>
      <c r="O33" s="38"/>
      <c r="P33" s="38"/>
      <c r="Q33" s="38"/>
      <c r="R33" s="38"/>
      <c r="S33" s="38"/>
      <c r="T33" s="38"/>
      <c r="U33" s="39"/>
      <c r="V33" s="37">
        <v>2</v>
      </c>
      <c r="W33" s="40"/>
      <c r="X33" s="38"/>
      <c r="Y33" s="38"/>
      <c r="Z33" s="38"/>
      <c r="AA33" s="38"/>
      <c r="AB33" s="38"/>
      <c r="AC33" s="38"/>
      <c r="AD33" s="38"/>
      <c r="AE33" s="38"/>
      <c r="AF33" s="39"/>
      <c r="AG33" s="38">
        <v>3</v>
      </c>
      <c r="AH33" s="38"/>
      <c r="AI33" s="38"/>
      <c r="AJ33" s="38"/>
      <c r="AK33" s="38"/>
      <c r="AL33" s="38"/>
      <c r="AM33" s="38"/>
      <c r="AN33" s="38"/>
      <c r="AO33" s="38"/>
      <c r="AP33" s="38"/>
      <c r="AQ33" s="38"/>
      <c r="AR33" s="38"/>
      <c r="AS33" s="38"/>
      <c r="AT33" s="39"/>
      <c r="AU33"/>
      <c r="AV33" s="10" t="s">
        <v>111</v>
      </c>
      <c r="BO33" s="10" t="s">
        <v>93</v>
      </c>
    </row>
    <row r="34" spans="1:67" s="10" customFormat="1" ht="17.25" customHeight="1">
      <c r="A34" s="267"/>
      <c r="B34" s="268"/>
      <c r="C34" s="268"/>
      <c r="D34" s="268"/>
      <c r="E34" s="268"/>
      <c r="F34" s="268"/>
      <c r="G34" s="268"/>
      <c r="H34" s="268"/>
      <c r="I34" s="268"/>
      <c r="J34" s="269"/>
      <c r="K34" s="243"/>
      <c r="L34" s="244"/>
      <c r="M34" s="244"/>
      <c r="N34" s="244"/>
      <c r="O34" s="244"/>
      <c r="P34" s="244"/>
      <c r="Q34" s="244"/>
      <c r="R34" s="244"/>
      <c r="S34" s="244"/>
      <c r="T34" s="244"/>
      <c r="U34" s="245"/>
      <c r="V34" s="243"/>
      <c r="W34" s="244"/>
      <c r="X34" s="244"/>
      <c r="Y34" s="244"/>
      <c r="Z34" s="244"/>
      <c r="AA34" s="244"/>
      <c r="AB34" s="244"/>
      <c r="AC34" s="244"/>
      <c r="AD34" s="244"/>
      <c r="AE34" s="244"/>
      <c r="AF34" s="245"/>
      <c r="AG34" s="243"/>
      <c r="AH34" s="244"/>
      <c r="AI34" s="244"/>
      <c r="AJ34" s="244"/>
      <c r="AK34" s="244"/>
      <c r="AL34" s="244"/>
      <c r="AM34" s="244"/>
      <c r="AN34" s="244"/>
      <c r="AO34" s="244"/>
      <c r="AP34" s="244"/>
      <c r="AQ34" s="244"/>
      <c r="AR34" s="244"/>
      <c r="AS34" s="244"/>
      <c r="AT34" s="245"/>
      <c r="AU34" s="65"/>
      <c r="AV34" s="10" t="s">
        <v>90</v>
      </c>
      <c r="BO34" s="10" t="s">
        <v>94</v>
      </c>
    </row>
    <row r="35" spans="1:67" s="10" customFormat="1" ht="17.25" customHeight="1">
      <c r="A35" s="267"/>
      <c r="B35" s="268"/>
      <c r="C35" s="268"/>
      <c r="D35" s="268"/>
      <c r="E35" s="268"/>
      <c r="F35" s="268"/>
      <c r="G35" s="268"/>
      <c r="H35" s="268"/>
      <c r="I35" s="268"/>
      <c r="J35" s="269"/>
      <c r="K35" s="246"/>
      <c r="L35" s="247"/>
      <c r="M35" s="247"/>
      <c r="N35" s="247"/>
      <c r="O35" s="247"/>
      <c r="P35" s="247"/>
      <c r="Q35" s="247"/>
      <c r="R35" s="247"/>
      <c r="S35" s="247"/>
      <c r="T35" s="247"/>
      <c r="U35" s="248"/>
      <c r="V35" s="246"/>
      <c r="W35" s="247"/>
      <c r="X35" s="247"/>
      <c r="Y35" s="247"/>
      <c r="Z35" s="247"/>
      <c r="AA35" s="247"/>
      <c r="AB35" s="247"/>
      <c r="AC35" s="247"/>
      <c r="AD35" s="247"/>
      <c r="AE35" s="247"/>
      <c r="AF35" s="248"/>
      <c r="AG35" s="246"/>
      <c r="AH35" s="247"/>
      <c r="AI35" s="247"/>
      <c r="AJ35" s="247"/>
      <c r="AK35" s="247"/>
      <c r="AL35" s="247"/>
      <c r="AM35" s="247"/>
      <c r="AN35" s="247"/>
      <c r="AO35" s="247"/>
      <c r="AP35" s="247"/>
      <c r="AQ35" s="247"/>
      <c r="AR35" s="247"/>
      <c r="AS35" s="247"/>
      <c r="AT35" s="248"/>
      <c r="AU35" s="65"/>
      <c r="AV35" s="10" t="s">
        <v>91</v>
      </c>
      <c r="BO35" s="10" t="s">
        <v>95</v>
      </c>
    </row>
    <row r="36" spans="1:67" s="10" customFormat="1" ht="17.25" customHeight="1">
      <c r="A36" s="267"/>
      <c r="B36" s="268"/>
      <c r="C36" s="268"/>
      <c r="D36" s="268"/>
      <c r="E36" s="268"/>
      <c r="F36" s="268"/>
      <c r="G36" s="268"/>
      <c r="H36" s="268"/>
      <c r="I36" s="268"/>
      <c r="J36" s="269"/>
      <c r="K36" s="246"/>
      <c r="L36" s="247"/>
      <c r="M36" s="247"/>
      <c r="N36" s="247"/>
      <c r="O36" s="247"/>
      <c r="P36" s="247"/>
      <c r="Q36" s="247"/>
      <c r="R36" s="247"/>
      <c r="S36" s="247"/>
      <c r="T36" s="247"/>
      <c r="U36" s="248"/>
      <c r="V36" s="246"/>
      <c r="W36" s="247"/>
      <c r="X36" s="247"/>
      <c r="Y36" s="247"/>
      <c r="Z36" s="247"/>
      <c r="AA36" s="247"/>
      <c r="AB36" s="247"/>
      <c r="AC36" s="247"/>
      <c r="AD36" s="247"/>
      <c r="AE36" s="247"/>
      <c r="AF36" s="248"/>
      <c r="AG36" s="246"/>
      <c r="AH36" s="247"/>
      <c r="AI36" s="247"/>
      <c r="AJ36" s="247"/>
      <c r="AK36" s="247"/>
      <c r="AL36" s="247"/>
      <c r="AM36" s="247"/>
      <c r="AN36" s="247"/>
      <c r="AO36" s="247"/>
      <c r="AP36" s="247"/>
      <c r="AQ36" s="247"/>
      <c r="AR36" s="247"/>
      <c r="AS36" s="247"/>
      <c r="AT36" s="248"/>
      <c r="AU36" s="65"/>
      <c r="AV36" s="10" t="s">
        <v>92</v>
      </c>
      <c r="BO36" s="10" t="s">
        <v>96</v>
      </c>
    </row>
    <row r="37" spans="1:67" s="10" customFormat="1" ht="17.25" customHeight="1">
      <c r="A37" s="267"/>
      <c r="B37" s="268"/>
      <c r="C37" s="268"/>
      <c r="D37" s="268"/>
      <c r="E37" s="268"/>
      <c r="F37" s="268"/>
      <c r="G37" s="268"/>
      <c r="H37" s="268"/>
      <c r="I37" s="268"/>
      <c r="J37" s="269"/>
      <c r="K37" s="246"/>
      <c r="L37" s="247"/>
      <c r="M37" s="247"/>
      <c r="N37" s="247"/>
      <c r="O37" s="247"/>
      <c r="P37" s="247"/>
      <c r="Q37" s="247"/>
      <c r="R37" s="247"/>
      <c r="S37" s="247"/>
      <c r="T37" s="247"/>
      <c r="U37" s="248"/>
      <c r="V37" s="246"/>
      <c r="W37" s="247"/>
      <c r="X37" s="247"/>
      <c r="Y37" s="247"/>
      <c r="Z37" s="247"/>
      <c r="AA37" s="247"/>
      <c r="AB37" s="247"/>
      <c r="AC37" s="247"/>
      <c r="AD37" s="247"/>
      <c r="AE37" s="247"/>
      <c r="AF37" s="248"/>
      <c r="AG37" s="246"/>
      <c r="AH37" s="247"/>
      <c r="AI37" s="247"/>
      <c r="AJ37" s="247"/>
      <c r="AK37" s="247"/>
      <c r="AL37" s="247"/>
      <c r="AM37" s="247"/>
      <c r="AN37" s="247"/>
      <c r="AO37" s="247"/>
      <c r="AP37" s="247"/>
      <c r="AQ37" s="247"/>
      <c r="AR37" s="247"/>
      <c r="AS37" s="247"/>
      <c r="AT37" s="248"/>
      <c r="AU37" s="65"/>
      <c r="AV37" s="10" t="s">
        <v>93</v>
      </c>
      <c r="BO37" s="10" t="s">
        <v>97</v>
      </c>
    </row>
    <row r="38" spans="1:67" s="10" customFormat="1" ht="17.25" customHeight="1">
      <c r="A38" s="270"/>
      <c r="B38" s="271"/>
      <c r="C38" s="271"/>
      <c r="D38" s="271"/>
      <c r="E38" s="271"/>
      <c r="F38" s="271"/>
      <c r="G38" s="271"/>
      <c r="H38" s="271"/>
      <c r="I38" s="271"/>
      <c r="J38" s="272"/>
      <c r="K38" s="249"/>
      <c r="L38" s="250"/>
      <c r="M38" s="250"/>
      <c r="N38" s="250"/>
      <c r="O38" s="250"/>
      <c r="P38" s="250"/>
      <c r="Q38" s="250"/>
      <c r="R38" s="250"/>
      <c r="S38" s="250"/>
      <c r="T38" s="250"/>
      <c r="U38" s="251"/>
      <c r="V38" s="249"/>
      <c r="W38" s="250"/>
      <c r="X38" s="250"/>
      <c r="Y38" s="250"/>
      <c r="Z38" s="250"/>
      <c r="AA38" s="250"/>
      <c r="AB38" s="250"/>
      <c r="AC38" s="250"/>
      <c r="AD38" s="250"/>
      <c r="AE38" s="250"/>
      <c r="AF38" s="251"/>
      <c r="AG38" s="249"/>
      <c r="AH38" s="250"/>
      <c r="AI38" s="250"/>
      <c r="AJ38" s="250"/>
      <c r="AK38" s="250"/>
      <c r="AL38" s="250"/>
      <c r="AM38" s="250"/>
      <c r="AN38" s="250"/>
      <c r="AO38" s="250"/>
      <c r="AP38" s="250"/>
      <c r="AQ38" s="250"/>
      <c r="AR38" s="250"/>
      <c r="AS38" s="250"/>
      <c r="AT38" s="251"/>
      <c r="AU38" s="65"/>
      <c r="AV38" s="10" t="s">
        <v>94</v>
      </c>
      <c r="BO38" s="10" t="s">
        <v>98</v>
      </c>
    </row>
    <row r="39" spans="1:67" s="10" customFormat="1" ht="37.25" customHeight="1">
      <c r="A39" s="224" t="s">
        <v>40</v>
      </c>
      <c r="B39" s="225"/>
      <c r="C39" s="225"/>
      <c r="D39" s="225"/>
      <c r="E39" s="225"/>
      <c r="F39" s="225"/>
      <c r="G39" s="225"/>
      <c r="H39" s="225"/>
      <c r="I39" s="225"/>
      <c r="J39" s="225"/>
      <c r="K39" s="252"/>
      <c r="L39" s="253"/>
      <c r="M39" s="253"/>
      <c r="N39" s="253"/>
      <c r="O39" s="253"/>
      <c r="P39" s="253"/>
      <c r="Q39" s="253"/>
      <c r="R39" s="253"/>
      <c r="S39" s="253"/>
      <c r="T39" s="253"/>
      <c r="U39" s="253"/>
      <c r="V39" s="253"/>
      <c r="W39" s="253"/>
      <c r="X39" s="253"/>
      <c r="Y39" s="253"/>
      <c r="Z39" s="253"/>
      <c r="AA39" s="253"/>
      <c r="AB39" s="253"/>
      <c r="AC39" s="253"/>
      <c r="AD39" s="253"/>
      <c r="AE39" s="253"/>
      <c r="AF39" s="253"/>
      <c r="AG39" s="253"/>
      <c r="AH39" s="253"/>
      <c r="AI39" s="253"/>
      <c r="AJ39" s="253"/>
      <c r="AK39" s="253"/>
      <c r="AL39" s="253"/>
      <c r="AM39" s="253"/>
      <c r="AN39" s="253"/>
      <c r="AO39" s="253"/>
      <c r="AP39" s="253"/>
      <c r="AQ39" s="253"/>
      <c r="AR39" s="253"/>
      <c r="AS39" s="253"/>
      <c r="AT39" s="254"/>
      <c r="AU39" s="66"/>
      <c r="AV39" s="10" t="s">
        <v>95</v>
      </c>
    </row>
    <row r="40" spans="1:67" s="10" customFormat="1" ht="37.25" customHeight="1">
      <c r="A40" s="225"/>
      <c r="B40" s="225"/>
      <c r="C40" s="225"/>
      <c r="D40" s="225"/>
      <c r="E40" s="225"/>
      <c r="F40" s="225"/>
      <c r="G40" s="225"/>
      <c r="H40" s="225"/>
      <c r="I40" s="225"/>
      <c r="J40" s="225"/>
      <c r="K40" s="255"/>
      <c r="L40" s="256"/>
      <c r="M40" s="256"/>
      <c r="N40" s="256"/>
      <c r="O40" s="256"/>
      <c r="P40" s="256"/>
      <c r="Q40" s="256"/>
      <c r="R40" s="256"/>
      <c r="S40" s="256"/>
      <c r="T40" s="256"/>
      <c r="U40" s="256"/>
      <c r="V40" s="256"/>
      <c r="W40" s="256"/>
      <c r="X40" s="256"/>
      <c r="Y40" s="256"/>
      <c r="Z40" s="256"/>
      <c r="AA40" s="256"/>
      <c r="AB40" s="256"/>
      <c r="AC40" s="256"/>
      <c r="AD40" s="256"/>
      <c r="AE40" s="256"/>
      <c r="AF40" s="256"/>
      <c r="AG40" s="256"/>
      <c r="AH40" s="256"/>
      <c r="AI40" s="256"/>
      <c r="AJ40" s="256"/>
      <c r="AK40" s="256"/>
      <c r="AL40" s="256"/>
      <c r="AM40" s="256"/>
      <c r="AN40" s="256"/>
      <c r="AO40" s="256"/>
      <c r="AP40" s="256"/>
      <c r="AQ40" s="256"/>
      <c r="AR40" s="256"/>
      <c r="AS40" s="256"/>
      <c r="AT40" s="257"/>
      <c r="AU40" s="66"/>
      <c r="AV40" s="10" t="s">
        <v>96</v>
      </c>
    </row>
    <row r="41" spans="1:67" s="10" customFormat="1" ht="29.4" customHeight="1">
      <c r="A41" s="225" t="s">
        <v>41</v>
      </c>
      <c r="B41" s="225"/>
      <c r="C41" s="225"/>
      <c r="D41" s="225"/>
      <c r="E41" s="225"/>
      <c r="F41" s="225"/>
      <c r="G41" s="225"/>
      <c r="H41" s="225"/>
      <c r="I41" s="225"/>
      <c r="J41" s="225"/>
      <c r="K41" s="252"/>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53"/>
      <c r="AL41" s="253"/>
      <c r="AM41" s="253"/>
      <c r="AN41" s="253"/>
      <c r="AO41" s="253"/>
      <c r="AP41" s="253"/>
      <c r="AQ41" s="253"/>
      <c r="AR41" s="253"/>
      <c r="AS41" s="253"/>
      <c r="AT41" s="254"/>
      <c r="AU41" s="66"/>
      <c r="AV41" s="10" t="s">
        <v>97</v>
      </c>
    </row>
    <row r="42" spans="1:67" s="10" customFormat="1" ht="29.4" customHeight="1">
      <c r="A42" s="225"/>
      <c r="B42" s="225"/>
      <c r="C42" s="225"/>
      <c r="D42" s="225"/>
      <c r="E42" s="225"/>
      <c r="F42" s="225"/>
      <c r="G42" s="225"/>
      <c r="H42" s="225"/>
      <c r="I42" s="225"/>
      <c r="J42" s="225"/>
      <c r="K42" s="255"/>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6"/>
      <c r="AL42" s="256"/>
      <c r="AM42" s="256"/>
      <c r="AN42" s="256"/>
      <c r="AO42" s="256"/>
      <c r="AP42" s="256"/>
      <c r="AQ42" s="256"/>
      <c r="AR42" s="256"/>
      <c r="AS42" s="256"/>
      <c r="AT42" s="257"/>
      <c r="AU42" s="66"/>
      <c r="AV42" s="10" t="s">
        <v>98</v>
      </c>
    </row>
    <row r="43" spans="1:67" s="10" customFormat="1" ht="29.4" customHeight="1">
      <c r="A43" s="225"/>
      <c r="B43" s="225"/>
      <c r="C43" s="225"/>
      <c r="D43" s="225"/>
      <c r="E43" s="225"/>
      <c r="F43" s="225"/>
      <c r="G43" s="225"/>
      <c r="H43" s="225"/>
      <c r="I43" s="225"/>
      <c r="J43" s="225"/>
      <c r="K43" s="258"/>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9"/>
      <c r="AL43" s="259"/>
      <c r="AM43" s="259"/>
      <c r="AN43" s="259"/>
      <c r="AO43" s="259"/>
      <c r="AP43" s="259"/>
      <c r="AQ43" s="259"/>
      <c r="AR43" s="259"/>
      <c r="AS43" s="259"/>
      <c r="AT43" s="260"/>
      <c r="AU43" s="66"/>
      <c r="AV43" s="10" t="s">
        <v>99</v>
      </c>
    </row>
    <row r="44" spans="1:67" s="10" customFormat="1" ht="25.75" customHeight="1">
      <c r="A44" s="224" t="s">
        <v>42</v>
      </c>
      <c r="B44" s="225"/>
      <c r="C44" s="225"/>
      <c r="D44" s="225"/>
      <c r="E44" s="225"/>
      <c r="F44" s="225"/>
      <c r="G44" s="225"/>
      <c r="H44" s="225"/>
      <c r="I44" s="225"/>
      <c r="J44" s="225"/>
      <c r="K44" s="252"/>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c r="AQ44" s="253"/>
      <c r="AR44" s="253"/>
      <c r="AS44" s="253"/>
      <c r="AT44" s="254"/>
      <c r="AU44" s="66"/>
      <c r="AV44" s="10" t="s">
        <v>100</v>
      </c>
    </row>
    <row r="45" spans="1:67" s="10" customFormat="1" ht="25.75" customHeight="1">
      <c r="A45" s="225"/>
      <c r="B45" s="225"/>
      <c r="C45" s="225"/>
      <c r="D45" s="225"/>
      <c r="E45" s="225"/>
      <c r="F45" s="225"/>
      <c r="G45" s="225"/>
      <c r="H45" s="225"/>
      <c r="I45" s="225"/>
      <c r="J45" s="225"/>
      <c r="K45" s="255"/>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56"/>
      <c r="AL45" s="256"/>
      <c r="AM45" s="256"/>
      <c r="AN45" s="256"/>
      <c r="AO45" s="256"/>
      <c r="AP45" s="256"/>
      <c r="AQ45" s="256"/>
      <c r="AR45" s="256"/>
      <c r="AS45" s="256"/>
      <c r="AT45" s="257"/>
      <c r="AU45" s="66"/>
      <c r="AV45" s="10" t="s">
        <v>101</v>
      </c>
    </row>
    <row r="46" spans="1:67" s="10" customFormat="1" ht="25.75" customHeight="1">
      <c r="A46" s="225"/>
      <c r="B46" s="225"/>
      <c r="C46" s="225"/>
      <c r="D46" s="225"/>
      <c r="E46" s="225"/>
      <c r="F46" s="225"/>
      <c r="G46" s="225"/>
      <c r="H46" s="225"/>
      <c r="I46" s="225"/>
      <c r="J46" s="225"/>
      <c r="K46" s="258"/>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59"/>
      <c r="AL46" s="259"/>
      <c r="AM46" s="259"/>
      <c r="AN46" s="259"/>
      <c r="AO46" s="259"/>
      <c r="AP46" s="259"/>
      <c r="AQ46" s="259"/>
      <c r="AR46" s="259"/>
      <c r="AS46" s="259"/>
      <c r="AT46" s="260"/>
      <c r="AU46" s="66"/>
      <c r="AV46" s="10" t="s">
        <v>102</v>
      </c>
    </row>
    <row r="47" spans="1:67" s="10" customFormat="1" ht="15.75" customHeight="1">
      <c r="A47" s="10" t="s">
        <v>43</v>
      </c>
      <c r="AV47" s="10" t="s">
        <v>103</v>
      </c>
    </row>
    <row r="48" spans="1:67" s="10" customFormat="1" ht="16.5" customHeight="1">
      <c r="A48" s="10" t="s">
        <v>44</v>
      </c>
      <c r="AV48" s="10" t="s">
        <v>104</v>
      </c>
    </row>
    <row r="49" spans="1:67" s="10" customFormat="1" ht="17.25" customHeight="1">
      <c r="A49" s="49" t="str">
        <f>A1</f>
        <v>2025年度前期</v>
      </c>
      <c r="AC49" s="240" t="s">
        <v>45</v>
      </c>
      <c r="AD49" s="241"/>
      <c r="AE49" s="241"/>
      <c r="AF49" s="241"/>
      <c r="AG49" s="241"/>
      <c r="AH49" s="241"/>
      <c r="AI49" s="241"/>
      <c r="AJ49" s="241"/>
      <c r="AK49" s="241"/>
      <c r="AL49" s="241"/>
      <c r="AM49" s="241"/>
      <c r="AN49" s="241"/>
      <c r="AO49" s="241"/>
      <c r="AP49" s="241"/>
      <c r="AQ49" s="241"/>
      <c r="AR49" s="241"/>
      <c r="AS49" s="241"/>
      <c r="AT49" s="242"/>
      <c r="AU49" s="56"/>
      <c r="AV49" s="10" t="s">
        <v>167</v>
      </c>
    </row>
    <row r="50" spans="1:67" s="10" customFormat="1" ht="5.25" customHeight="1">
      <c r="A50" s="32"/>
      <c r="B50" s="32"/>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10" t="s">
        <v>159</v>
      </c>
    </row>
    <row r="51" spans="1:67" s="10" customFormat="1" ht="15.75" customHeight="1">
      <c r="A51" s="33" t="s">
        <v>46</v>
      </c>
      <c r="Q51" s="34" t="s">
        <v>82</v>
      </c>
    </row>
    <row r="52" spans="1:67" s="10" customFormat="1" ht="16.5" customHeight="1">
      <c r="A52" s="224" t="s">
        <v>196</v>
      </c>
      <c r="B52" s="225"/>
      <c r="C52" s="225"/>
      <c r="D52" s="225"/>
      <c r="E52" s="225"/>
      <c r="F52" s="225"/>
      <c r="G52" s="225"/>
      <c r="H52" s="225"/>
      <c r="I52" s="225"/>
      <c r="J52" s="225"/>
      <c r="K52" s="237" t="s">
        <v>188</v>
      </c>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38"/>
      <c r="AL52" s="238"/>
      <c r="AM52" s="238"/>
      <c r="AN52" s="238"/>
      <c r="AO52" s="238"/>
      <c r="AP52" s="238"/>
      <c r="AQ52" s="238"/>
      <c r="AR52" s="238"/>
      <c r="AS52" s="238"/>
      <c r="AT52" s="239"/>
      <c r="AU52" s="67"/>
      <c r="BO52" s="10" t="s">
        <v>101</v>
      </c>
    </row>
    <row r="53" spans="1:67" s="10" customFormat="1" ht="16.5" customHeight="1">
      <c r="A53" s="225"/>
      <c r="B53" s="225"/>
      <c r="C53" s="225"/>
      <c r="D53" s="225"/>
      <c r="E53" s="225"/>
      <c r="F53" s="225"/>
      <c r="G53" s="225"/>
      <c r="H53" s="225"/>
      <c r="I53" s="225"/>
      <c r="J53" s="225"/>
      <c r="K53" s="186" t="s">
        <v>187</v>
      </c>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8"/>
      <c r="AU53" s="68"/>
      <c r="BO53" s="10" t="s">
        <v>102</v>
      </c>
    </row>
    <row r="54" spans="1:67" s="10" customFormat="1" ht="16.5" customHeight="1">
      <c r="A54" s="225"/>
      <c r="B54" s="225"/>
      <c r="C54" s="225"/>
      <c r="D54" s="225"/>
      <c r="E54" s="225"/>
      <c r="F54" s="225"/>
      <c r="G54" s="225"/>
      <c r="H54" s="225"/>
      <c r="I54" s="225"/>
      <c r="J54" s="225"/>
      <c r="K54" s="199"/>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0"/>
      <c r="AL54" s="200"/>
      <c r="AM54" s="200"/>
      <c r="AN54" s="200"/>
      <c r="AO54" s="200"/>
      <c r="AP54" s="200"/>
      <c r="AQ54" s="200"/>
      <c r="AR54" s="200"/>
      <c r="AS54" s="200"/>
      <c r="AT54" s="201"/>
      <c r="AU54" s="66"/>
      <c r="BO54" s="10" t="s">
        <v>103</v>
      </c>
    </row>
    <row r="55" spans="1:67" s="10" customFormat="1" ht="16.5" customHeight="1">
      <c r="A55" s="225"/>
      <c r="B55" s="225"/>
      <c r="C55" s="225"/>
      <c r="D55" s="225"/>
      <c r="E55" s="225"/>
      <c r="F55" s="225"/>
      <c r="G55" s="225"/>
      <c r="H55" s="225"/>
      <c r="I55" s="225"/>
      <c r="J55" s="225"/>
      <c r="K55" s="202"/>
      <c r="L55" s="203"/>
      <c r="M55" s="203"/>
      <c r="N55" s="203"/>
      <c r="O55" s="203"/>
      <c r="P55" s="203"/>
      <c r="Q55" s="203"/>
      <c r="R55" s="203"/>
      <c r="S55" s="203"/>
      <c r="T55" s="203"/>
      <c r="U55" s="203"/>
      <c r="V55" s="203"/>
      <c r="W55" s="203"/>
      <c r="X55" s="203"/>
      <c r="Y55" s="203"/>
      <c r="Z55" s="203"/>
      <c r="AA55" s="203"/>
      <c r="AB55" s="203"/>
      <c r="AC55" s="203"/>
      <c r="AD55" s="203"/>
      <c r="AE55" s="203"/>
      <c r="AF55" s="203"/>
      <c r="AG55" s="203"/>
      <c r="AH55" s="203"/>
      <c r="AI55" s="203"/>
      <c r="AJ55" s="203"/>
      <c r="AK55" s="203"/>
      <c r="AL55" s="203"/>
      <c r="AM55" s="203"/>
      <c r="AN55" s="203"/>
      <c r="AO55" s="203"/>
      <c r="AP55" s="203"/>
      <c r="AQ55" s="203"/>
      <c r="AR55" s="203"/>
      <c r="AS55" s="203"/>
      <c r="AT55" s="204"/>
      <c r="AU55" s="66"/>
      <c r="BO55" s="10" t="s">
        <v>104</v>
      </c>
    </row>
    <row r="56" spans="1:67" s="10" customFormat="1" ht="16.5" customHeight="1">
      <c r="A56" s="225"/>
      <c r="B56" s="225"/>
      <c r="C56" s="225"/>
      <c r="D56" s="225"/>
      <c r="E56" s="225"/>
      <c r="F56" s="225"/>
      <c r="G56" s="225"/>
      <c r="H56" s="225"/>
      <c r="I56" s="225"/>
      <c r="J56" s="225"/>
      <c r="K56" s="205"/>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c r="AI56" s="206"/>
      <c r="AJ56" s="206"/>
      <c r="AK56" s="206"/>
      <c r="AL56" s="206"/>
      <c r="AM56" s="206"/>
      <c r="AN56" s="206"/>
      <c r="AO56" s="206"/>
      <c r="AP56" s="206"/>
      <c r="AQ56" s="206"/>
      <c r="AR56" s="206"/>
      <c r="AS56" s="206"/>
      <c r="AT56" s="207"/>
      <c r="AU56" s="66"/>
      <c r="BO56" s="10" t="s">
        <v>105</v>
      </c>
    </row>
    <row r="57" spans="1:67" s="10" customFormat="1" ht="16.5" customHeight="1">
      <c r="A57" s="225"/>
      <c r="B57" s="225"/>
      <c r="C57" s="225"/>
      <c r="D57" s="225"/>
      <c r="E57" s="225"/>
      <c r="F57" s="225"/>
      <c r="G57" s="225"/>
      <c r="H57" s="225"/>
      <c r="I57" s="225"/>
      <c r="J57" s="225"/>
      <c r="K57" s="210" t="s">
        <v>88</v>
      </c>
      <c r="L57" s="211"/>
      <c r="M57" s="211"/>
      <c r="N57" s="211"/>
      <c r="O57" s="211"/>
      <c r="P57" s="211"/>
      <c r="Q57" s="211"/>
      <c r="R57" s="211"/>
      <c r="S57" s="211"/>
      <c r="T57" s="211"/>
      <c r="U57" s="211"/>
      <c r="V57" s="211"/>
      <c r="W57" s="211"/>
      <c r="X57" s="211"/>
      <c r="Y57" s="211"/>
      <c r="Z57" s="211"/>
      <c r="AA57" s="211"/>
      <c r="AB57" s="211"/>
      <c r="AC57" s="211"/>
      <c r="AD57" s="211"/>
      <c r="AE57" s="211"/>
      <c r="AF57" s="211"/>
      <c r="AG57" s="211"/>
      <c r="AH57" s="211"/>
      <c r="AI57" s="211"/>
      <c r="AJ57" s="211"/>
      <c r="AK57" s="211"/>
      <c r="AL57" s="211"/>
      <c r="AM57" s="211"/>
      <c r="AN57" s="211"/>
      <c r="AO57" s="211"/>
      <c r="AP57" s="211"/>
      <c r="AQ57" s="211"/>
      <c r="AR57" s="211"/>
      <c r="AS57" s="211"/>
      <c r="AT57" s="212"/>
      <c r="AU57" s="69"/>
      <c r="BO57" s="10" t="s">
        <v>106</v>
      </c>
    </row>
    <row r="58" spans="1:67" s="10" customFormat="1" ht="16.5" customHeight="1">
      <c r="A58" s="225"/>
      <c r="B58" s="225"/>
      <c r="C58" s="225"/>
      <c r="D58" s="225"/>
      <c r="E58" s="225"/>
      <c r="F58" s="225"/>
      <c r="G58" s="225"/>
      <c r="H58" s="225"/>
      <c r="I58" s="225"/>
      <c r="J58" s="225"/>
      <c r="K58" s="199"/>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200"/>
      <c r="AL58" s="200"/>
      <c r="AM58" s="200"/>
      <c r="AN58" s="200"/>
      <c r="AO58" s="200"/>
      <c r="AP58" s="200"/>
      <c r="AQ58" s="200"/>
      <c r="AR58" s="200"/>
      <c r="AS58" s="200"/>
      <c r="AT58" s="201"/>
      <c r="AU58" s="66"/>
    </row>
    <row r="59" spans="1:67" s="10" customFormat="1" ht="16.5" customHeight="1">
      <c r="A59" s="225"/>
      <c r="B59" s="225"/>
      <c r="C59" s="225"/>
      <c r="D59" s="225"/>
      <c r="E59" s="225"/>
      <c r="F59" s="225"/>
      <c r="G59" s="225"/>
      <c r="H59" s="225"/>
      <c r="I59" s="225"/>
      <c r="J59" s="225"/>
      <c r="K59" s="202"/>
      <c r="L59" s="203"/>
      <c r="M59" s="203"/>
      <c r="N59" s="203"/>
      <c r="O59" s="203"/>
      <c r="P59" s="203"/>
      <c r="Q59" s="203"/>
      <c r="R59" s="203"/>
      <c r="S59" s="203"/>
      <c r="T59" s="203"/>
      <c r="U59" s="203"/>
      <c r="V59" s="203"/>
      <c r="W59" s="203"/>
      <c r="X59" s="203"/>
      <c r="Y59" s="203"/>
      <c r="Z59" s="203"/>
      <c r="AA59" s="203"/>
      <c r="AB59" s="203"/>
      <c r="AC59" s="203"/>
      <c r="AD59" s="203"/>
      <c r="AE59" s="203"/>
      <c r="AF59" s="203"/>
      <c r="AG59" s="203"/>
      <c r="AH59" s="203"/>
      <c r="AI59" s="203"/>
      <c r="AJ59" s="203"/>
      <c r="AK59" s="203"/>
      <c r="AL59" s="203"/>
      <c r="AM59" s="203"/>
      <c r="AN59" s="203"/>
      <c r="AO59" s="203"/>
      <c r="AP59" s="203"/>
      <c r="AQ59" s="203"/>
      <c r="AR59" s="203"/>
      <c r="AS59" s="203"/>
      <c r="AT59" s="204"/>
      <c r="AU59" s="66"/>
    </row>
    <row r="60" spans="1:67" s="10" customFormat="1" ht="16.5" customHeight="1">
      <c r="A60" s="225"/>
      <c r="B60" s="225"/>
      <c r="C60" s="225"/>
      <c r="D60" s="225"/>
      <c r="E60" s="225"/>
      <c r="F60" s="225"/>
      <c r="G60" s="225"/>
      <c r="H60" s="225"/>
      <c r="I60" s="225"/>
      <c r="J60" s="225"/>
      <c r="K60" s="205"/>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c r="AI60" s="206"/>
      <c r="AJ60" s="206"/>
      <c r="AK60" s="206"/>
      <c r="AL60" s="206"/>
      <c r="AM60" s="206"/>
      <c r="AN60" s="206"/>
      <c r="AO60" s="206"/>
      <c r="AP60" s="206"/>
      <c r="AQ60" s="206"/>
      <c r="AR60" s="206"/>
      <c r="AS60" s="206"/>
      <c r="AT60" s="207"/>
      <c r="AU60" s="66"/>
    </row>
    <row r="61" spans="1:67" s="10" customFormat="1" ht="16.5" customHeight="1">
      <c r="A61" s="295" t="s">
        <v>197</v>
      </c>
      <c r="B61" s="296"/>
      <c r="C61" s="296"/>
      <c r="D61" s="296"/>
      <c r="E61" s="296"/>
      <c r="F61" s="296"/>
      <c r="G61" s="296"/>
      <c r="H61" s="296"/>
      <c r="I61" s="296"/>
      <c r="J61" s="296"/>
      <c r="K61" s="173" t="s">
        <v>89</v>
      </c>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74"/>
      <c r="AL61" s="174"/>
      <c r="AM61" s="174"/>
      <c r="AN61" s="174"/>
      <c r="AO61" s="174"/>
      <c r="AP61" s="174"/>
      <c r="AQ61" s="174"/>
      <c r="AR61" s="174"/>
      <c r="AS61" s="174"/>
      <c r="AT61" s="175"/>
      <c r="AU61" s="67"/>
    </row>
    <row r="62" spans="1:67" s="10" customFormat="1" ht="16.5" customHeight="1">
      <c r="A62" s="296"/>
      <c r="B62" s="296"/>
      <c r="C62" s="296"/>
      <c r="D62" s="296"/>
      <c r="E62" s="296"/>
      <c r="F62" s="296"/>
      <c r="G62" s="296"/>
      <c r="H62" s="296"/>
      <c r="I62" s="296"/>
      <c r="J62" s="296"/>
      <c r="K62" s="168" t="s">
        <v>189</v>
      </c>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169"/>
      <c r="AL62" s="169"/>
      <c r="AM62" s="169"/>
      <c r="AN62" s="169"/>
      <c r="AO62" s="169"/>
      <c r="AP62" s="169"/>
      <c r="AQ62" s="169"/>
      <c r="AR62" s="169"/>
      <c r="AS62" s="169"/>
      <c r="AT62" s="170"/>
      <c r="AU62" s="69"/>
    </row>
    <row r="63" spans="1:67" s="10" customFormat="1" ht="16.5" customHeight="1">
      <c r="A63" s="296"/>
      <c r="B63" s="296"/>
      <c r="C63" s="296"/>
      <c r="D63" s="296"/>
      <c r="E63" s="296"/>
      <c r="F63" s="296"/>
      <c r="G63" s="296"/>
      <c r="H63" s="296"/>
      <c r="I63" s="296"/>
      <c r="J63" s="296"/>
      <c r="K63" s="199"/>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0"/>
      <c r="AL63" s="200"/>
      <c r="AM63" s="200"/>
      <c r="AN63" s="200"/>
      <c r="AO63" s="200"/>
      <c r="AP63" s="200"/>
      <c r="AQ63" s="200"/>
      <c r="AR63" s="200"/>
      <c r="AS63" s="200"/>
      <c r="AT63" s="201"/>
      <c r="AU63" s="66"/>
    </row>
    <row r="64" spans="1:67" s="10" customFormat="1" ht="16.5" customHeight="1">
      <c r="A64" s="296"/>
      <c r="B64" s="296"/>
      <c r="C64" s="296"/>
      <c r="D64" s="296"/>
      <c r="E64" s="296"/>
      <c r="F64" s="296"/>
      <c r="G64" s="296"/>
      <c r="H64" s="296"/>
      <c r="I64" s="296"/>
      <c r="J64" s="296"/>
      <c r="K64" s="202"/>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c r="AK64" s="203"/>
      <c r="AL64" s="203"/>
      <c r="AM64" s="203"/>
      <c r="AN64" s="203"/>
      <c r="AO64" s="203"/>
      <c r="AP64" s="203"/>
      <c r="AQ64" s="203"/>
      <c r="AR64" s="203"/>
      <c r="AS64" s="203"/>
      <c r="AT64" s="204"/>
      <c r="AU64" s="66"/>
    </row>
    <row r="65" spans="1:48" s="10" customFormat="1" ht="16.5" customHeight="1">
      <c r="A65" s="296"/>
      <c r="B65" s="296"/>
      <c r="C65" s="296"/>
      <c r="D65" s="296"/>
      <c r="E65" s="296"/>
      <c r="F65" s="296"/>
      <c r="G65" s="296"/>
      <c r="H65" s="296"/>
      <c r="I65" s="296"/>
      <c r="J65" s="296"/>
      <c r="K65" s="202"/>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03"/>
      <c r="AL65" s="203"/>
      <c r="AM65" s="203"/>
      <c r="AN65" s="203"/>
      <c r="AO65" s="203"/>
      <c r="AP65" s="203"/>
      <c r="AQ65" s="203"/>
      <c r="AR65" s="203"/>
      <c r="AS65" s="203"/>
      <c r="AT65" s="204"/>
      <c r="AU65" s="66"/>
      <c r="AV65" s="35"/>
    </row>
    <row r="66" spans="1:48" s="10" customFormat="1" ht="16.5" customHeight="1">
      <c r="A66" s="296"/>
      <c r="B66" s="296"/>
      <c r="C66" s="296"/>
      <c r="D66" s="296"/>
      <c r="E66" s="296"/>
      <c r="F66" s="296"/>
      <c r="G66" s="296"/>
      <c r="H66" s="296"/>
      <c r="I66" s="296"/>
      <c r="J66" s="296"/>
      <c r="K66" s="202"/>
      <c r="L66" s="203"/>
      <c r="M66" s="203"/>
      <c r="N66" s="203"/>
      <c r="O66" s="203"/>
      <c r="P66" s="203"/>
      <c r="Q66" s="203"/>
      <c r="R66" s="203"/>
      <c r="S66" s="203"/>
      <c r="T66" s="203"/>
      <c r="U66" s="203"/>
      <c r="V66" s="203"/>
      <c r="W66" s="203"/>
      <c r="X66" s="203"/>
      <c r="Y66" s="203"/>
      <c r="Z66" s="203"/>
      <c r="AA66" s="203"/>
      <c r="AB66" s="203"/>
      <c r="AC66" s="203"/>
      <c r="AD66" s="203"/>
      <c r="AE66" s="203"/>
      <c r="AF66" s="203"/>
      <c r="AG66" s="203"/>
      <c r="AH66" s="203"/>
      <c r="AI66" s="203"/>
      <c r="AJ66" s="203"/>
      <c r="AK66" s="203"/>
      <c r="AL66" s="203"/>
      <c r="AM66" s="203"/>
      <c r="AN66" s="203"/>
      <c r="AO66" s="203"/>
      <c r="AP66" s="203"/>
      <c r="AQ66" s="203"/>
      <c r="AR66" s="203"/>
      <c r="AS66" s="203"/>
      <c r="AT66" s="204"/>
      <c r="AU66" s="66"/>
      <c r="AV66" s="35"/>
    </row>
    <row r="67" spans="1:48" s="10" customFormat="1" ht="16.5" customHeight="1">
      <c r="A67" s="296"/>
      <c r="B67" s="296"/>
      <c r="C67" s="296"/>
      <c r="D67" s="296"/>
      <c r="E67" s="296"/>
      <c r="F67" s="296"/>
      <c r="G67" s="296"/>
      <c r="H67" s="296"/>
      <c r="I67" s="296"/>
      <c r="J67" s="296"/>
      <c r="K67" s="205"/>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6"/>
      <c r="AK67" s="206"/>
      <c r="AL67" s="206"/>
      <c r="AM67" s="206"/>
      <c r="AN67" s="206"/>
      <c r="AO67" s="206"/>
      <c r="AP67" s="206"/>
      <c r="AQ67" s="206"/>
      <c r="AR67" s="206"/>
      <c r="AS67" s="206"/>
      <c r="AT67" s="207"/>
      <c r="AU67" s="66"/>
      <c r="AV67" s="35"/>
    </row>
    <row r="68" spans="1:48" s="10" customFormat="1" ht="16.5" customHeight="1">
      <c r="A68" s="189" t="s">
        <v>132</v>
      </c>
      <c r="B68" s="190"/>
      <c r="C68" s="190"/>
      <c r="D68" s="190"/>
      <c r="E68" s="190"/>
      <c r="F68" s="190"/>
      <c r="G68" s="190"/>
      <c r="H68" s="190"/>
      <c r="I68" s="190"/>
      <c r="J68" s="191"/>
      <c r="K68" s="158"/>
      <c r="L68" s="159"/>
      <c r="M68" s="159"/>
      <c r="N68" s="159"/>
      <c r="O68" s="197" t="s">
        <v>133</v>
      </c>
      <c r="P68" s="197"/>
      <c r="Q68" s="197"/>
      <c r="R68" s="197"/>
      <c r="S68" s="208"/>
      <c r="T68" s="208"/>
      <c r="U68" s="208"/>
      <c r="V68" s="208"/>
      <c r="W68" s="208"/>
      <c r="X68" s="208"/>
      <c r="Y68" s="208"/>
      <c r="Z68" s="208"/>
      <c r="AA68" s="208"/>
      <c r="AB68" s="208"/>
      <c r="AC68" s="208"/>
      <c r="AD68" s="208"/>
      <c r="AE68" s="208"/>
      <c r="AF68" s="208"/>
      <c r="AG68" s="208"/>
      <c r="AH68" s="208"/>
      <c r="AI68" s="208"/>
      <c r="AJ68" s="208"/>
      <c r="AK68" s="208"/>
      <c r="AL68" s="208"/>
      <c r="AM68" s="208"/>
      <c r="AN68" s="208"/>
      <c r="AO68" s="208"/>
      <c r="AP68" s="208"/>
      <c r="AQ68" s="208"/>
      <c r="AR68" s="208"/>
      <c r="AS68" s="208"/>
      <c r="AT68" s="208"/>
    </row>
    <row r="69" spans="1:48" s="10" customFormat="1" ht="16.5" customHeight="1">
      <c r="A69" s="192"/>
      <c r="B69" s="193"/>
      <c r="C69" s="193"/>
      <c r="D69" s="193"/>
      <c r="E69" s="193"/>
      <c r="F69" s="193"/>
      <c r="G69" s="193"/>
      <c r="H69" s="193"/>
      <c r="I69" s="193"/>
      <c r="J69" s="194"/>
      <c r="K69" s="195"/>
      <c r="L69" s="196"/>
      <c r="M69" s="196"/>
      <c r="N69" s="196"/>
      <c r="O69" s="198"/>
      <c r="P69" s="198"/>
      <c r="Q69" s="198"/>
      <c r="R69" s="198"/>
      <c r="S69" s="209"/>
      <c r="T69" s="209"/>
      <c r="U69" s="209"/>
      <c r="V69" s="209"/>
      <c r="W69" s="209"/>
      <c r="X69" s="209"/>
      <c r="Y69" s="209"/>
      <c r="Z69" s="209"/>
      <c r="AA69" s="209"/>
      <c r="AB69" s="209"/>
      <c r="AC69" s="209"/>
      <c r="AD69" s="209"/>
      <c r="AE69" s="209"/>
      <c r="AF69" s="209"/>
      <c r="AG69" s="209"/>
      <c r="AH69" s="209"/>
      <c r="AI69" s="209"/>
      <c r="AJ69" s="209"/>
      <c r="AK69" s="209"/>
      <c r="AL69" s="209"/>
      <c r="AM69" s="209"/>
      <c r="AN69" s="209"/>
      <c r="AO69" s="209"/>
      <c r="AP69" s="209"/>
      <c r="AQ69" s="209"/>
      <c r="AR69" s="209"/>
      <c r="AS69" s="209"/>
      <c r="AT69" s="209"/>
    </row>
    <row r="70" spans="1:48" s="10" customFormat="1" ht="16.5" customHeight="1">
      <c r="A70" s="224" t="s">
        <v>198</v>
      </c>
      <c r="B70" s="225"/>
      <c r="C70" s="225"/>
      <c r="D70" s="225"/>
      <c r="E70" s="225"/>
      <c r="F70" s="225"/>
      <c r="G70" s="225"/>
      <c r="H70" s="225"/>
      <c r="I70" s="225"/>
      <c r="J70" s="225"/>
      <c r="K70" s="173" t="s">
        <v>190</v>
      </c>
      <c r="L70" s="174"/>
      <c r="M70" s="174"/>
      <c r="N70" s="174"/>
      <c r="O70" s="174"/>
      <c r="P70" s="174"/>
      <c r="Q70" s="174"/>
      <c r="R70" s="174"/>
      <c r="S70" s="174"/>
      <c r="T70" s="174"/>
      <c r="U70" s="174"/>
      <c r="V70" s="174"/>
      <c r="W70" s="174"/>
      <c r="X70" s="174"/>
      <c r="Y70" s="174"/>
      <c r="Z70" s="174"/>
      <c r="AA70" s="174"/>
      <c r="AB70" s="174"/>
      <c r="AC70" s="174"/>
      <c r="AD70" s="174"/>
      <c r="AE70" s="174"/>
      <c r="AF70" s="174"/>
      <c r="AG70" s="174"/>
      <c r="AH70" s="174"/>
      <c r="AI70" s="174"/>
      <c r="AJ70" s="174"/>
      <c r="AK70" s="174"/>
      <c r="AL70" s="174"/>
      <c r="AM70" s="174"/>
      <c r="AN70" s="174"/>
      <c r="AO70" s="174"/>
      <c r="AP70" s="174"/>
      <c r="AQ70" s="174"/>
      <c r="AR70" s="174"/>
      <c r="AS70" s="174"/>
      <c r="AT70" s="175"/>
      <c r="AU70" s="67"/>
      <c r="AV70" s="35"/>
    </row>
    <row r="71" spans="1:48" s="10" customFormat="1" ht="16.5" customHeight="1">
      <c r="A71" s="225"/>
      <c r="B71" s="225"/>
      <c r="C71" s="225"/>
      <c r="D71" s="225"/>
      <c r="E71" s="225"/>
      <c r="F71" s="225"/>
      <c r="G71" s="225"/>
      <c r="H71" s="225"/>
      <c r="I71" s="225"/>
      <c r="J71" s="225"/>
      <c r="K71" s="176" t="s">
        <v>191</v>
      </c>
      <c r="L71" s="177"/>
      <c r="M71" s="177"/>
      <c r="N71" s="177"/>
      <c r="O71" s="177"/>
      <c r="P71" s="177"/>
      <c r="Q71" s="177"/>
      <c r="R71" s="177"/>
      <c r="S71" s="177"/>
      <c r="T71" s="177"/>
      <c r="U71" s="177"/>
      <c r="V71" s="177"/>
      <c r="W71" s="177"/>
      <c r="X71" s="177"/>
      <c r="Y71" s="177"/>
      <c r="Z71" s="177"/>
      <c r="AA71" s="177"/>
      <c r="AB71" s="177"/>
      <c r="AC71" s="177"/>
      <c r="AD71" s="177"/>
      <c r="AE71" s="177"/>
      <c r="AF71" s="177"/>
      <c r="AG71" s="177"/>
      <c r="AH71" s="177"/>
      <c r="AI71" s="177"/>
      <c r="AJ71" s="177"/>
      <c r="AK71" s="177"/>
      <c r="AL71" s="177"/>
      <c r="AM71" s="177"/>
      <c r="AN71" s="177"/>
      <c r="AO71" s="177"/>
      <c r="AP71" s="177"/>
      <c r="AQ71" s="177"/>
      <c r="AR71" s="177"/>
      <c r="AS71" s="177"/>
      <c r="AT71" s="178"/>
      <c r="AU71" s="69"/>
      <c r="AV71" s="35"/>
    </row>
    <row r="72" spans="1:48" s="10" customFormat="1" ht="15" customHeight="1">
      <c r="A72" s="225"/>
      <c r="B72" s="225"/>
      <c r="C72" s="225"/>
      <c r="D72" s="225"/>
      <c r="E72" s="225"/>
      <c r="F72" s="225"/>
      <c r="G72" s="225"/>
      <c r="H72" s="225"/>
      <c r="I72" s="225"/>
      <c r="J72" s="225"/>
      <c r="K72" s="202"/>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3"/>
      <c r="AK72" s="203"/>
      <c r="AL72" s="203"/>
      <c r="AM72" s="203"/>
      <c r="AN72" s="203"/>
      <c r="AO72" s="203"/>
      <c r="AP72" s="203"/>
      <c r="AQ72" s="203"/>
      <c r="AR72" s="203"/>
      <c r="AS72" s="203"/>
      <c r="AT72" s="204"/>
      <c r="AU72" s="66"/>
      <c r="AV72" s="35"/>
    </row>
    <row r="73" spans="1:48" s="10" customFormat="1" ht="15" customHeight="1">
      <c r="A73" s="225"/>
      <c r="B73" s="225"/>
      <c r="C73" s="225"/>
      <c r="D73" s="225"/>
      <c r="E73" s="225"/>
      <c r="F73" s="225"/>
      <c r="G73" s="225"/>
      <c r="H73" s="225"/>
      <c r="I73" s="225"/>
      <c r="J73" s="225"/>
      <c r="K73" s="202"/>
      <c r="L73" s="203"/>
      <c r="M73" s="203"/>
      <c r="N73" s="203"/>
      <c r="O73" s="203"/>
      <c r="P73" s="203"/>
      <c r="Q73" s="203"/>
      <c r="R73" s="203"/>
      <c r="S73" s="203"/>
      <c r="T73" s="203"/>
      <c r="U73" s="203"/>
      <c r="V73" s="203"/>
      <c r="W73" s="203"/>
      <c r="X73" s="203"/>
      <c r="Y73" s="203"/>
      <c r="Z73" s="203"/>
      <c r="AA73" s="203"/>
      <c r="AB73" s="203"/>
      <c r="AC73" s="203"/>
      <c r="AD73" s="203"/>
      <c r="AE73" s="203"/>
      <c r="AF73" s="203"/>
      <c r="AG73" s="203"/>
      <c r="AH73" s="203"/>
      <c r="AI73" s="203"/>
      <c r="AJ73" s="203"/>
      <c r="AK73" s="203"/>
      <c r="AL73" s="203"/>
      <c r="AM73" s="203"/>
      <c r="AN73" s="203"/>
      <c r="AO73" s="203"/>
      <c r="AP73" s="203"/>
      <c r="AQ73" s="203"/>
      <c r="AR73" s="203"/>
      <c r="AS73" s="203"/>
      <c r="AT73" s="204"/>
      <c r="AU73" s="66"/>
      <c r="AV73" s="35"/>
    </row>
    <row r="74" spans="1:48" s="10" customFormat="1" ht="15" customHeight="1">
      <c r="A74" s="225"/>
      <c r="B74" s="225"/>
      <c r="C74" s="225"/>
      <c r="D74" s="225"/>
      <c r="E74" s="225"/>
      <c r="F74" s="225"/>
      <c r="G74" s="225"/>
      <c r="H74" s="225"/>
      <c r="I74" s="225"/>
      <c r="J74" s="225"/>
      <c r="K74" s="202"/>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203"/>
      <c r="AL74" s="203"/>
      <c r="AM74" s="203"/>
      <c r="AN74" s="203"/>
      <c r="AO74" s="203"/>
      <c r="AP74" s="203"/>
      <c r="AQ74" s="203"/>
      <c r="AR74" s="203"/>
      <c r="AS74" s="203"/>
      <c r="AT74" s="204"/>
      <c r="AU74" s="66"/>
    </row>
    <row r="75" spans="1:48" s="10" customFormat="1" ht="15" customHeight="1">
      <c r="A75" s="225"/>
      <c r="B75" s="225"/>
      <c r="C75" s="225"/>
      <c r="D75" s="225"/>
      <c r="E75" s="225"/>
      <c r="F75" s="225"/>
      <c r="G75" s="225"/>
      <c r="H75" s="225"/>
      <c r="I75" s="225"/>
      <c r="J75" s="225"/>
      <c r="K75" s="202"/>
      <c r="L75" s="203"/>
      <c r="M75" s="203"/>
      <c r="N75" s="203"/>
      <c r="O75" s="203"/>
      <c r="P75" s="203"/>
      <c r="Q75" s="203"/>
      <c r="R75" s="203"/>
      <c r="S75" s="203"/>
      <c r="T75" s="203"/>
      <c r="U75" s="203"/>
      <c r="V75" s="203"/>
      <c r="W75" s="203"/>
      <c r="X75" s="203"/>
      <c r="Y75" s="203"/>
      <c r="Z75" s="203"/>
      <c r="AA75" s="203"/>
      <c r="AB75" s="203"/>
      <c r="AC75" s="203"/>
      <c r="AD75" s="203"/>
      <c r="AE75" s="203"/>
      <c r="AF75" s="203"/>
      <c r="AG75" s="203"/>
      <c r="AH75" s="203"/>
      <c r="AI75" s="203"/>
      <c r="AJ75" s="203"/>
      <c r="AK75" s="203"/>
      <c r="AL75" s="203"/>
      <c r="AM75" s="203"/>
      <c r="AN75" s="203"/>
      <c r="AO75" s="203"/>
      <c r="AP75" s="203"/>
      <c r="AQ75" s="203"/>
      <c r="AR75" s="203"/>
      <c r="AS75" s="203"/>
      <c r="AT75" s="204"/>
      <c r="AU75" s="66"/>
    </row>
    <row r="76" spans="1:48" s="10" customFormat="1" ht="15" customHeight="1">
      <c r="A76" s="225"/>
      <c r="B76" s="225"/>
      <c r="C76" s="225"/>
      <c r="D76" s="225"/>
      <c r="E76" s="225"/>
      <c r="F76" s="225"/>
      <c r="G76" s="225"/>
      <c r="H76" s="225"/>
      <c r="I76" s="225"/>
      <c r="J76" s="225"/>
      <c r="K76" s="205"/>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c r="AK76" s="206"/>
      <c r="AL76" s="206"/>
      <c r="AM76" s="206"/>
      <c r="AN76" s="206"/>
      <c r="AO76" s="206"/>
      <c r="AP76" s="206"/>
      <c r="AQ76" s="206"/>
      <c r="AR76" s="206"/>
      <c r="AS76" s="206"/>
      <c r="AT76" s="207"/>
      <c r="AU76" s="66"/>
    </row>
    <row r="77" spans="1:48" s="10" customFormat="1" ht="13.5" customHeight="1">
      <c r="A77" s="220" t="s">
        <v>199</v>
      </c>
      <c r="B77" s="190"/>
      <c r="C77" s="190"/>
      <c r="D77" s="190"/>
      <c r="E77" s="190"/>
      <c r="F77" s="190"/>
      <c r="G77" s="190"/>
      <c r="H77" s="190"/>
      <c r="I77" s="190"/>
      <c r="J77" s="191"/>
      <c r="K77" s="162"/>
      <c r="L77" s="163"/>
      <c r="M77" s="163"/>
      <c r="N77" s="163"/>
      <c r="O77" s="163"/>
      <c r="P77" s="163"/>
      <c r="Q77" s="163"/>
      <c r="R77" s="163"/>
      <c r="S77" s="163"/>
      <c r="T77" s="163"/>
      <c r="U77" s="163"/>
      <c r="V77" s="163"/>
      <c r="W77" s="163"/>
      <c r="X77" s="163"/>
      <c r="Y77" s="163"/>
      <c r="Z77" s="163"/>
      <c r="AA77" s="163"/>
      <c r="AB77" s="19"/>
      <c r="AC77" s="310" t="s">
        <v>47</v>
      </c>
      <c r="AD77" s="310"/>
      <c r="AE77" s="310"/>
      <c r="AF77" s="310"/>
      <c r="AG77" s="310"/>
      <c r="AH77" s="310"/>
      <c r="AI77" s="310"/>
      <c r="AJ77" s="310"/>
      <c r="AK77" s="310"/>
      <c r="AL77" s="310"/>
      <c r="AM77" s="310"/>
      <c r="AN77" s="310"/>
      <c r="AO77" s="310"/>
      <c r="AP77" s="310"/>
      <c r="AQ77" s="310"/>
      <c r="AR77" s="310"/>
      <c r="AS77" s="310"/>
      <c r="AT77" s="311"/>
      <c r="AU77" s="70"/>
    </row>
    <row r="78" spans="1:48" s="10" customFormat="1" ht="13.5" customHeight="1">
      <c r="A78" s="221"/>
      <c r="B78" s="222"/>
      <c r="C78" s="222"/>
      <c r="D78" s="222"/>
      <c r="E78" s="222"/>
      <c r="F78" s="222"/>
      <c r="G78" s="222"/>
      <c r="H78" s="222"/>
      <c r="I78" s="222"/>
      <c r="J78" s="223"/>
      <c r="K78" s="164"/>
      <c r="L78" s="165"/>
      <c r="M78" s="165"/>
      <c r="N78" s="165"/>
      <c r="O78" s="165"/>
      <c r="P78" s="165"/>
      <c r="Q78" s="165"/>
      <c r="R78" s="165"/>
      <c r="S78" s="165"/>
      <c r="T78" s="165"/>
      <c r="U78" s="165"/>
      <c r="V78" s="165"/>
      <c r="W78" s="165"/>
      <c r="X78" s="165"/>
      <c r="Y78" s="165"/>
      <c r="Z78" s="165"/>
      <c r="AA78" s="165"/>
      <c r="AC78" s="312" t="s">
        <v>13</v>
      </c>
      <c r="AD78" s="312"/>
      <c r="AE78" s="312"/>
      <c r="AF78" s="312"/>
      <c r="AG78" s="312"/>
      <c r="AH78" s="312"/>
      <c r="AI78" s="312"/>
      <c r="AJ78" s="312"/>
      <c r="AK78" s="312"/>
      <c r="AL78" s="312"/>
      <c r="AM78" s="312"/>
      <c r="AN78" s="312"/>
      <c r="AO78" s="312"/>
      <c r="AP78" s="312"/>
      <c r="AQ78" s="312"/>
      <c r="AR78" s="312"/>
      <c r="AS78" s="312"/>
      <c r="AT78" s="313"/>
      <c r="AU78" s="48"/>
    </row>
    <row r="79" spans="1:48" s="10" customFormat="1" ht="13.5" customHeight="1">
      <c r="A79" s="192"/>
      <c r="B79" s="193"/>
      <c r="C79" s="193"/>
      <c r="D79" s="193"/>
      <c r="E79" s="193"/>
      <c r="F79" s="193"/>
      <c r="G79" s="193"/>
      <c r="H79" s="193"/>
      <c r="I79" s="193"/>
      <c r="J79" s="194"/>
      <c r="K79" s="166"/>
      <c r="L79" s="167"/>
      <c r="M79" s="167"/>
      <c r="N79" s="167"/>
      <c r="O79" s="167"/>
      <c r="P79" s="167"/>
      <c r="Q79" s="167"/>
      <c r="R79" s="167"/>
      <c r="S79" s="167"/>
      <c r="T79" s="167"/>
      <c r="U79" s="167"/>
      <c r="V79" s="167"/>
      <c r="W79" s="167"/>
      <c r="X79" s="167"/>
      <c r="Y79" s="167"/>
      <c r="Z79" s="167"/>
      <c r="AA79" s="167"/>
      <c r="AB79" s="14"/>
      <c r="AC79" s="171" t="s">
        <v>48</v>
      </c>
      <c r="AD79" s="171"/>
      <c r="AE79" s="171"/>
      <c r="AF79" s="171"/>
      <c r="AG79" s="171"/>
      <c r="AH79" s="171"/>
      <c r="AI79" s="171"/>
      <c r="AJ79" s="171"/>
      <c r="AK79" s="171"/>
      <c r="AL79" s="171"/>
      <c r="AM79" s="171"/>
      <c r="AN79" s="171"/>
      <c r="AO79" s="171"/>
      <c r="AP79" s="171"/>
      <c r="AQ79" s="171"/>
      <c r="AR79" s="171"/>
      <c r="AS79" s="171"/>
      <c r="AT79" s="172"/>
      <c r="AU79" s="46"/>
    </row>
    <row r="80" spans="1:48" s="10" customFormat="1" ht="8.25" customHeight="1">
      <c r="A80" s="19"/>
    </row>
    <row r="81" spans="1:47" s="10" customFormat="1" ht="16.5">
      <c r="A81" s="13" t="s">
        <v>49</v>
      </c>
    </row>
    <row r="82" spans="1:47" s="10" customFormat="1" ht="13.5" customHeight="1">
      <c r="A82" s="220" t="s">
        <v>200</v>
      </c>
      <c r="B82" s="303"/>
      <c r="C82" s="303"/>
      <c r="D82" s="303"/>
      <c r="E82" s="303"/>
      <c r="F82" s="303"/>
      <c r="G82" s="303"/>
      <c r="H82" s="303"/>
      <c r="I82" s="303"/>
      <c r="J82" s="304"/>
      <c r="K82" s="158" t="s">
        <v>231</v>
      </c>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25"/>
      <c r="AJ82" s="25" t="s">
        <v>50</v>
      </c>
      <c r="AK82" s="25"/>
      <c r="AL82" s="25"/>
      <c r="AM82" s="25"/>
      <c r="AN82" s="25"/>
      <c r="AO82" s="25"/>
      <c r="AP82" s="25"/>
      <c r="AQ82" s="25"/>
      <c r="AR82" s="25"/>
      <c r="AS82" s="25"/>
      <c r="AT82" s="26"/>
      <c r="AU82" s="3"/>
    </row>
    <row r="83" spans="1:47" s="10" customFormat="1" ht="13.5" customHeight="1">
      <c r="A83" s="221"/>
      <c r="B83" s="305"/>
      <c r="C83" s="305"/>
      <c r="D83" s="305"/>
      <c r="E83" s="305"/>
      <c r="F83" s="305"/>
      <c r="G83" s="305"/>
      <c r="H83" s="305"/>
      <c r="I83" s="305"/>
      <c r="J83" s="306"/>
      <c r="K83" s="160"/>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3"/>
      <c r="AJ83" s="3" t="s">
        <v>178</v>
      </c>
      <c r="AK83" s="3"/>
      <c r="AL83" s="3"/>
      <c r="AM83" s="3"/>
      <c r="AN83" s="3"/>
      <c r="AO83" s="3"/>
      <c r="AP83" s="3"/>
      <c r="AQ83" s="3"/>
      <c r="AR83" s="3"/>
      <c r="AS83" s="3"/>
      <c r="AT83" s="36"/>
      <c r="AU83" s="3"/>
    </row>
    <row r="84" spans="1:47" s="10" customFormat="1" ht="13.5" customHeight="1">
      <c r="A84" s="221"/>
      <c r="B84" s="305"/>
      <c r="C84" s="305"/>
      <c r="D84" s="305"/>
      <c r="E84" s="305"/>
      <c r="F84" s="305"/>
      <c r="G84" s="305"/>
      <c r="H84" s="305"/>
      <c r="I84" s="305"/>
      <c r="J84" s="306"/>
      <c r="K84" s="160"/>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3"/>
      <c r="AJ84" s="3" t="s">
        <v>179</v>
      </c>
      <c r="AK84" s="3"/>
      <c r="AL84" s="3"/>
      <c r="AM84" s="3"/>
      <c r="AN84" s="3"/>
      <c r="AO84" s="3"/>
      <c r="AP84" s="3"/>
      <c r="AQ84" s="3"/>
      <c r="AR84" s="3"/>
      <c r="AS84" s="3"/>
      <c r="AT84" s="36"/>
      <c r="AU84" s="3"/>
    </row>
    <row r="85" spans="1:47" s="10" customFormat="1" ht="13">
      <c r="A85" s="221"/>
      <c r="B85" s="305"/>
      <c r="C85" s="305"/>
      <c r="D85" s="305"/>
      <c r="E85" s="305"/>
      <c r="F85" s="305"/>
      <c r="G85" s="305"/>
      <c r="H85" s="305"/>
      <c r="I85" s="305"/>
      <c r="J85" s="306"/>
      <c r="K85" s="160"/>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3"/>
      <c r="AJ85" s="3" t="s">
        <v>230</v>
      </c>
      <c r="AK85" s="3"/>
      <c r="AL85" s="3"/>
      <c r="AM85" s="3"/>
      <c r="AN85" s="3"/>
      <c r="AO85" s="3"/>
      <c r="AP85" s="3"/>
      <c r="AQ85" s="3"/>
      <c r="AR85" s="3"/>
      <c r="AS85" s="3"/>
      <c r="AT85" s="36"/>
      <c r="AU85" s="3"/>
    </row>
    <row r="86" spans="1:47" s="10" customFormat="1" ht="13">
      <c r="A86" s="307"/>
      <c r="B86" s="308"/>
      <c r="C86" s="308"/>
      <c r="D86" s="308"/>
      <c r="E86" s="308"/>
      <c r="F86" s="308"/>
      <c r="G86" s="308"/>
      <c r="H86" s="308"/>
      <c r="I86" s="308"/>
      <c r="J86" s="309"/>
      <c r="K86" s="160"/>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3"/>
      <c r="AJ86" s="3" t="s">
        <v>51</v>
      </c>
      <c r="AK86" s="3"/>
      <c r="AL86" s="3"/>
      <c r="AM86" s="3"/>
      <c r="AN86" s="3"/>
      <c r="AO86" s="3"/>
      <c r="AP86" s="3"/>
      <c r="AQ86" s="3"/>
      <c r="AR86" s="3"/>
      <c r="AS86" s="3"/>
      <c r="AT86" s="36"/>
      <c r="AU86" s="3"/>
    </row>
    <row r="87" spans="1:47" s="10" customFormat="1" ht="16.5" customHeight="1">
      <c r="A87" s="224" t="s">
        <v>192</v>
      </c>
      <c r="B87" s="225"/>
      <c r="C87" s="225"/>
      <c r="D87" s="225"/>
      <c r="E87" s="225"/>
      <c r="F87" s="225"/>
      <c r="G87" s="225"/>
      <c r="H87" s="225"/>
      <c r="I87" s="225"/>
      <c r="J87" s="226"/>
      <c r="K87" s="149"/>
      <c r="L87" s="150"/>
      <c r="M87" s="150"/>
      <c r="N87" s="150"/>
      <c r="O87" s="150"/>
      <c r="P87" s="150"/>
      <c r="Q87" s="150"/>
      <c r="R87" s="150"/>
      <c r="S87" s="150"/>
      <c r="T87" s="150"/>
      <c r="U87" s="150"/>
      <c r="V87" s="150"/>
      <c r="W87" s="150"/>
      <c r="X87" s="150"/>
      <c r="Y87" s="150"/>
      <c r="Z87" s="150"/>
      <c r="AA87" s="150"/>
      <c r="AB87" s="150"/>
      <c r="AC87" s="150"/>
      <c r="AD87" s="150"/>
      <c r="AE87" s="150"/>
      <c r="AF87" s="150"/>
      <c r="AG87" s="150"/>
      <c r="AH87" s="150"/>
      <c r="AI87" s="150"/>
      <c r="AJ87" s="150"/>
      <c r="AK87" s="150"/>
      <c r="AL87" s="150"/>
      <c r="AM87" s="150"/>
      <c r="AN87" s="150"/>
      <c r="AO87" s="150"/>
      <c r="AP87" s="150"/>
      <c r="AQ87" s="150"/>
      <c r="AR87" s="150"/>
      <c r="AS87" s="150"/>
      <c r="AT87" s="151"/>
      <c r="AU87" s="69"/>
    </row>
    <row r="88" spans="1:47" s="10" customFormat="1" ht="10.75" customHeight="1">
      <c r="A88" s="225"/>
      <c r="B88" s="225"/>
      <c r="C88" s="225"/>
      <c r="D88" s="225"/>
      <c r="E88" s="225"/>
      <c r="F88" s="225"/>
      <c r="G88" s="225"/>
      <c r="H88" s="225"/>
      <c r="I88" s="225"/>
      <c r="J88" s="226"/>
      <c r="K88" s="152"/>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153"/>
      <c r="AL88" s="153"/>
      <c r="AM88" s="153"/>
      <c r="AN88" s="153"/>
      <c r="AO88" s="153"/>
      <c r="AP88" s="153"/>
      <c r="AQ88" s="153"/>
      <c r="AR88" s="153"/>
      <c r="AS88" s="153"/>
      <c r="AT88" s="154"/>
      <c r="AU88" s="47"/>
    </row>
    <row r="89" spans="1:47" s="10" customFormat="1" ht="10.75" customHeight="1">
      <c r="A89" s="225"/>
      <c r="B89" s="225"/>
      <c r="C89" s="225"/>
      <c r="D89" s="225"/>
      <c r="E89" s="225"/>
      <c r="F89" s="225"/>
      <c r="G89" s="225"/>
      <c r="H89" s="225"/>
      <c r="I89" s="225"/>
      <c r="J89" s="226"/>
      <c r="K89" s="152"/>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153"/>
      <c r="AL89" s="153"/>
      <c r="AM89" s="153"/>
      <c r="AN89" s="153"/>
      <c r="AO89" s="153"/>
      <c r="AP89" s="153"/>
      <c r="AQ89" s="153"/>
      <c r="AR89" s="153"/>
      <c r="AS89" s="153"/>
      <c r="AT89" s="154"/>
      <c r="AU89" s="47"/>
    </row>
    <row r="90" spans="1:47" s="10" customFormat="1" ht="10.75" customHeight="1">
      <c r="A90" s="225"/>
      <c r="B90" s="225"/>
      <c r="C90" s="225"/>
      <c r="D90" s="225"/>
      <c r="E90" s="225"/>
      <c r="F90" s="225"/>
      <c r="G90" s="225"/>
      <c r="H90" s="225"/>
      <c r="I90" s="225"/>
      <c r="J90" s="226"/>
      <c r="K90" s="152"/>
      <c r="L90" s="153"/>
      <c r="M90" s="153"/>
      <c r="N90" s="153"/>
      <c r="O90" s="153"/>
      <c r="P90" s="153"/>
      <c r="Q90" s="153"/>
      <c r="R90" s="153"/>
      <c r="S90" s="153"/>
      <c r="T90" s="153"/>
      <c r="U90" s="153"/>
      <c r="V90" s="153"/>
      <c r="W90" s="153"/>
      <c r="X90" s="153"/>
      <c r="Y90" s="153"/>
      <c r="Z90" s="153"/>
      <c r="AA90" s="153"/>
      <c r="AB90" s="153"/>
      <c r="AC90" s="153"/>
      <c r="AD90" s="153"/>
      <c r="AE90" s="153"/>
      <c r="AF90" s="153"/>
      <c r="AG90" s="153"/>
      <c r="AH90" s="153"/>
      <c r="AI90" s="153"/>
      <c r="AJ90" s="153"/>
      <c r="AK90" s="153"/>
      <c r="AL90" s="153"/>
      <c r="AM90" s="153"/>
      <c r="AN90" s="153"/>
      <c r="AO90" s="153"/>
      <c r="AP90" s="153"/>
      <c r="AQ90" s="153"/>
      <c r="AR90" s="153"/>
      <c r="AS90" s="153"/>
      <c r="AT90" s="154"/>
      <c r="AU90" s="47"/>
    </row>
    <row r="91" spans="1:47" s="10" customFormat="1" ht="10.75" customHeight="1">
      <c r="A91" s="225"/>
      <c r="B91" s="225"/>
      <c r="C91" s="225"/>
      <c r="D91" s="225"/>
      <c r="E91" s="225"/>
      <c r="F91" s="225"/>
      <c r="G91" s="225"/>
      <c r="H91" s="225"/>
      <c r="I91" s="225"/>
      <c r="J91" s="226"/>
      <c r="K91" s="152"/>
      <c r="L91" s="153"/>
      <c r="M91" s="153"/>
      <c r="N91" s="153"/>
      <c r="O91" s="153"/>
      <c r="P91" s="153"/>
      <c r="Q91" s="153"/>
      <c r="R91" s="153"/>
      <c r="S91" s="153"/>
      <c r="T91" s="153"/>
      <c r="U91" s="153"/>
      <c r="V91" s="153"/>
      <c r="W91" s="153"/>
      <c r="X91" s="153"/>
      <c r="Y91" s="153"/>
      <c r="Z91" s="153"/>
      <c r="AA91" s="153"/>
      <c r="AB91" s="153"/>
      <c r="AC91" s="153"/>
      <c r="AD91" s="153"/>
      <c r="AE91" s="153"/>
      <c r="AF91" s="153"/>
      <c r="AG91" s="153"/>
      <c r="AH91" s="153"/>
      <c r="AI91" s="153"/>
      <c r="AJ91" s="153"/>
      <c r="AK91" s="153"/>
      <c r="AL91" s="153"/>
      <c r="AM91" s="153"/>
      <c r="AN91" s="153"/>
      <c r="AO91" s="153"/>
      <c r="AP91" s="153"/>
      <c r="AQ91" s="153"/>
      <c r="AR91" s="153"/>
      <c r="AS91" s="153"/>
      <c r="AT91" s="154"/>
      <c r="AU91" s="47"/>
    </row>
    <row r="92" spans="1:47" s="10" customFormat="1" ht="18" customHeight="1">
      <c r="A92" s="225"/>
      <c r="B92" s="225"/>
      <c r="C92" s="225"/>
      <c r="D92" s="225"/>
      <c r="E92" s="225"/>
      <c r="F92" s="225"/>
      <c r="G92" s="225"/>
      <c r="H92" s="225"/>
      <c r="I92" s="225"/>
      <c r="J92" s="226"/>
      <c r="K92" s="155"/>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56"/>
      <c r="AI92" s="156"/>
      <c r="AJ92" s="156"/>
      <c r="AK92" s="156"/>
      <c r="AL92" s="156"/>
      <c r="AM92" s="156"/>
      <c r="AN92" s="156"/>
      <c r="AO92" s="156"/>
      <c r="AP92" s="156"/>
      <c r="AQ92" s="156"/>
      <c r="AR92" s="156"/>
      <c r="AS92" s="156"/>
      <c r="AT92" s="157"/>
      <c r="AU92" s="47"/>
    </row>
    <row r="93" spans="1:47" ht="9.7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1:47" ht="20.149999999999999" customHeight="1">
      <c r="A94" s="9" t="s">
        <v>112</v>
      </c>
      <c r="B94" s="2"/>
      <c r="C94" s="2"/>
      <c r="D94" s="2"/>
      <c r="E94" s="2"/>
      <c r="F94" s="2"/>
      <c r="G94" s="2"/>
      <c r="H94" s="2"/>
      <c r="I94" s="2"/>
      <c r="J94" s="2"/>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0"/>
    </row>
    <row r="95" spans="1:47" ht="13.75" customHeight="1">
      <c r="A95" s="213" t="s">
        <v>201</v>
      </c>
      <c r="B95" s="214"/>
      <c r="C95" s="214"/>
      <c r="D95" s="214"/>
      <c r="E95" s="214"/>
      <c r="F95" s="214"/>
      <c r="G95" s="214"/>
      <c r="H95" s="214"/>
      <c r="I95" s="214"/>
      <c r="J95" s="214"/>
      <c r="K95" s="219"/>
      <c r="L95" s="219"/>
      <c r="M95" s="219"/>
      <c r="N95" s="219"/>
      <c r="O95" s="219"/>
      <c r="P95" s="219"/>
      <c r="Q95" s="219"/>
      <c r="R95" s="219"/>
      <c r="S95" s="219"/>
      <c r="T95" s="219"/>
      <c r="U95" s="219"/>
      <c r="V95" s="219"/>
      <c r="W95" s="219"/>
      <c r="X95" s="219"/>
      <c r="Y95" s="219"/>
      <c r="Z95" s="219"/>
      <c r="AA95" s="219"/>
      <c r="AB95" s="219"/>
      <c r="AC95" s="219"/>
      <c r="AD95" s="219"/>
      <c r="AE95" s="219"/>
      <c r="AF95" s="219"/>
      <c r="AG95" s="219"/>
      <c r="AH95" s="219"/>
      <c r="AI95" s="219"/>
      <c r="AJ95" s="219"/>
      <c r="AK95" s="219"/>
      <c r="AL95" s="219"/>
      <c r="AM95" s="219"/>
      <c r="AN95" s="219"/>
      <c r="AO95" s="219"/>
      <c r="AP95" s="219"/>
      <c r="AQ95" s="219"/>
      <c r="AR95" s="219"/>
      <c r="AS95" s="219"/>
      <c r="AT95" s="219"/>
    </row>
    <row r="96" spans="1:47" ht="13.75" customHeight="1">
      <c r="A96" s="215"/>
      <c r="B96" s="216"/>
      <c r="C96" s="216"/>
      <c r="D96" s="216"/>
      <c r="E96" s="216"/>
      <c r="F96" s="216"/>
      <c r="G96" s="216"/>
      <c r="H96" s="216"/>
      <c r="I96" s="216"/>
      <c r="J96" s="216"/>
      <c r="K96" s="219"/>
      <c r="L96" s="219"/>
      <c r="M96" s="219"/>
      <c r="N96" s="219"/>
      <c r="O96" s="219"/>
      <c r="P96" s="219"/>
      <c r="Q96" s="219"/>
      <c r="R96" s="219"/>
      <c r="S96" s="219"/>
      <c r="T96" s="219"/>
      <c r="U96" s="219"/>
      <c r="V96" s="219"/>
      <c r="W96" s="219"/>
      <c r="X96" s="219"/>
      <c r="Y96" s="219"/>
      <c r="Z96" s="219"/>
      <c r="AA96" s="219"/>
      <c r="AB96" s="219"/>
      <c r="AC96" s="219"/>
      <c r="AD96" s="219"/>
      <c r="AE96" s="219"/>
      <c r="AF96" s="219"/>
      <c r="AG96" s="219"/>
      <c r="AH96" s="219"/>
      <c r="AI96" s="219"/>
      <c r="AJ96" s="219"/>
      <c r="AK96" s="219"/>
      <c r="AL96" s="219"/>
      <c r="AM96" s="219"/>
      <c r="AN96" s="219"/>
      <c r="AO96" s="219"/>
      <c r="AP96" s="219"/>
      <c r="AQ96" s="219"/>
      <c r="AR96" s="219"/>
      <c r="AS96" s="219"/>
      <c r="AT96" s="219"/>
    </row>
    <row r="97" spans="1:47" ht="13.75" customHeight="1">
      <c r="A97" s="217"/>
      <c r="B97" s="218"/>
      <c r="C97" s="218"/>
      <c r="D97" s="218"/>
      <c r="E97" s="218"/>
      <c r="F97" s="218"/>
      <c r="G97" s="218"/>
      <c r="H97" s="218"/>
      <c r="I97" s="218"/>
      <c r="J97" s="218"/>
      <c r="K97" s="219"/>
      <c r="L97" s="219"/>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c r="AQ97" s="219"/>
      <c r="AR97" s="219"/>
      <c r="AS97" s="219"/>
      <c r="AT97" s="219"/>
    </row>
    <row r="98" spans="1:47" ht="20.149999999999999" customHeight="1">
      <c r="A98" s="179" t="s">
        <v>177</v>
      </c>
      <c r="B98" s="180"/>
      <c r="C98" s="180"/>
      <c r="D98" s="180"/>
      <c r="E98" s="180"/>
      <c r="F98" s="180"/>
      <c r="G98" s="180"/>
      <c r="H98" s="180"/>
      <c r="I98" s="180"/>
      <c r="J98" s="181"/>
      <c r="K98" s="185"/>
      <c r="L98" s="185"/>
      <c r="M98" s="185"/>
      <c r="N98" s="185"/>
      <c r="O98" s="185"/>
      <c r="P98" s="185"/>
      <c r="Q98" s="185"/>
      <c r="R98" s="185"/>
      <c r="S98" s="185"/>
      <c r="T98" s="185"/>
      <c r="U98" s="185"/>
      <c r="V98" s="185"/>
      <c r="W98" s="185"/>
      <c r="X98" s="185"/>
      <c r="Y98" s="185"/>
      <c r="Z98" s="185"/>
      <c r="AA98" s="185"/>
      <c r="AB98" s="185"/>
      <c r="AC98" s="185"/>
      <c r="AD98" s="185"/>
      <c r="AE98" s="185"/>
      <c r="AF98" s="185"/>
      <c r="AG98" s="185"/>
      <c r="AH98" s="185"/>
      <c r="AI98" s="185"/>
      <c r="AJ98" s="185"/>
      <c r="AK98" s="185"/>
      <c r="AL98" s="185"/>
      <c r="AM98" s="185"/>
      <c r="AN98" s="185"/>
      <c r="AO98" s="185"/>
      <c r="AP98" s="185"/>
      <c r="AQ98" s="185"/>
      <c r="AR98" s="185"/>
      <c r="AS98" s="185"/>
      <c r="AT98" s="185"/>
    </row>
    <row r="99" spans="1:47" ht="20.149999999999999" customHeight="1">
      <c r="A99" s="182"/>
      <c r="B99" s="183"/>
      <c r="C99" s="183"/>
      <c r="D99" s="183"/>
      <c r="E99" s="183"/>
      <c r="F99" s="183"/>
      <c r="G99" s="183"/>
      <c r="H99" s="183"/>
      <c r="I99" s="183"/>
      <c r="J99" s="184"/>
      <c r="K99" s="185"/>
      <c r="L99" s="185"/>
      <c r="M99" s="185"/>
      <c r="N99" s="185"/>
      <c r="O99" s="185"/>
      <c r="P99" s="185"/>
      <c r="Q99" s="185"/>
      <c r="R99" s="185"/>
      <c r="S99" s="185"/>
      <c r="T99" s="185"/>
      <c r="U99" s="185"/>
      <c r="V99" s="185"/>
      <c r="W99" s="185"/>
      <c r="X99" s="185"/>
      <c r="Y99" s="185"/>
      <c r="Z99" s="185"/>
      <c r="AA99" s="185"/>
      <c r="AB99" s="185"/>
      <c r="AC99" s="185"/>
      <c r="AD99" s="185"/>
      <c r="AE99" s="185"/>
      <c r="AF99" s="185"/>
      <c r="AG99" s="185"/>
      <c r="AH99" s="185"/>
      <c r="AI99" s="185"/>
      <c r="AJ99" s="185"/>
      <c r="AK99" s="185"/>
      <c r="AL99" s="185"/>
      <c r="AM99" s="185"/>
      <c r="AN99" s="185"/>
      <c r="AO99" s="185"/>
      <c r="AP99" s="185"/>
      <c r="AQ99" s="185"/>
      <c r="AR99" s="185"/>
      <c r="AS99" s="185"/>
      <c r="AT99" s="185"/>
    </row>
    <row r="100" spans="1:47" s="10" customFormat="1" ht="13">
      <c r="A100" s="2"/>
      <c r="B100" s="2"/>
      <c r="C100" s="2"/>
      <c r="D100" s="2"/>
      <c r="E100" s="2"/>
      <c r="F100" s="2"/>
      <c r="G100" s="2"/>
      <c r="H100" s="2"/>
      <c r="I100" s="2"/>
      <c r="J100" s="2"/>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row>
    <row r="101" spans="1:47" s="10" customFormat="1" ht="13">
      <c r="A101" s="2"/>
      <c r="B101" s="2"/>
      <c r="C101" s="2"/>
      <c r="D101" s="2"/>
      <c r="E101" s="2"/>
      <c r="F101" s="2"/>
      <c r="G101" s="2"/>
      <c r="H101" s="2"/>
      <c r="I101" s="2"/>
      <c r="J101" s="2"/>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row>
    <row r="102" spans="1:47" s="10" customFormat="1" ht="13">
      <c r="A102" s="2"/>
      <c r="B102" s="2"/>
      <c r="C102" s="2"/>
      <c r="D102" s="2"/>
      <c r="E102" s="2"/>
      <c r="F102" s="2"/>
      <c r="G102" s="2"/>
      <c r="H102" s="2"/>
      <c r="I102" s="2"/>
      <c r="J102" s="2"/>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row>
    <row r="103" spans="1:47"/>
    <row r="104" spans="1:47"/>
    <row r="105" spans="1:47"/>
    <row r="106" spans="1:47"/>
    <row r="107" spans="1:47"/>
    <row r="108" spans="1:47"/>
    <row r="109" spans="1:47"/>
    <row r="110" spans="1:47"/>
    <row r="111" spans="1:47"/>
    <row r="112" spans="1:47"/>
    <row r="113"/>
    <row r="114"/>
    <row r="115"/>
    <row r="116"/>
    <row r="117"/>
    <row r="118"/>
    <row r="119"/>
    <row r="120"/>
    <row r="121"/>
    <row r="122"/>
    <row r="123"/>
    <row r="124"/>
    <row r="125"/>
    <row r="126"/>
    <row r="127"/>
    <row r="128"/>
    <row r="129"/>
    <row r="130"/>
    <row r="131"/>
    <row r="132"/>
    <row r="133"/>
    <row r="134"/>
    <row r="135"/>
    <row r="136"/>
    <row r="137"/>
    <row r="138"/>
    <row r="139"/>
    <row r="140"/>
    <row r="141"/>
    <row r="142"/>
  </sheetData>
  <mergeCells count="93">
    <mergeCell ref="A15:J16"/>
    <mergeCell ref="K15:AT16"/>
    <mergeCell ref="AC1:AT1"/>
    <mergeCell ref="A2:AT4"/>
    <mergeCell ref="AE5:AH5"/>
    <mergeCell ref="AJ5:AL5"/>
    <mergeCell ref="AN5:AP5"/>
    <mergeCell ref="A6:AT7"/>
    <mergeCell ref="A8:AT9"/>
    <mergeCell ref="A13:J14"/>
    <mergeCell ref="K13:R14"/>
    <mergeCell ref="K11:R12"/>
    <mergeCell ref="A11:J12"/>
    <mergeCell ref="A61:J67"/>
    <mergeCell ref="K61:AT61"/>
    <mergeCell ref="A82:J86"/>
    <mergeCell ref="AC77:AT77"/>
    <mergeCell ref="AC78:AT78"/>
    <mergeCell ref="A70:J76"/>
    <mergeCell ref="A23:J25"/>
    <mergeCell ref="K23:O23"/>
    <mergeCell ref="K18:O19"/>
    <mergeCell ref="P18:Z19"/>
    <mergeCell ref="AE24:AT25"/>
    <mergeCell ref="AA18:AD19"/>
    <mergeCell ref="AE18:AT19"/>
    <mergeCell ref="K24:O25"/>
    <mergeCell ref="P23:Z23"/>
    <mergeCell ref="P24:Z25"/>
    <mergeCell ref="AA24:AD25"/>
    <mergeCell ref="A17:J19"/>
    <mergeCell ref="A20:J22"/>
    <mergeCell ref="K17:O17"/>
    <mergeCell ref="M20:T20"/>
    <mergeCell ref="K21:AT22"/>
    <mergeCell ref="P17:Z17"/>
    <mergeCell ref="A32:J32"/>
    <mergeCell ref="K32:AT32"/>
    <mergeCell ref="A39:J40"/>
    <mergeCell ref="A33:J38"/>
    <mergeCell ref="K34:U38"/>
    <mergeCell ref="M31:P31"/>
    <mergeCell ref="A29:J29"/>
    <mergeCell ref="K29:W29"/>
    <mergeCell ref="A30:J30"/>
    <mergeCell ref="K30:W30"/>
    <mergeCell ref="A31:J31"/>
    <mergeCell ref="AI31:AP31"/>
    <mergeCell ref="AQ31:AS31"/>
    <mergeCell ref="X31:AA31"/>
    <mergeCell ref="AE31:AG31"/>
    <mergeCell ref="A52:J60"/>
    <mergeCell ref="K52:AT52"/>
    <mergeCell ref="AC49:AT49"/>
    <mergeCell ref="V34:AF38"/>
    <mergeCell ref="AG34:AT38"/>
    <mergeCell ref="K39:AT40"/>
    <mergeCell ref="A41:J43"/>
    <mergeCell ref="K41:AT43"/>
    <mergeCell ref="A44:J46"/>
    <mergeCell ref="K44:AT46"/>
    <mergeCell ref="A26:J28"/>
    <mergeCell ref="U31:V31"/>
    <mergeCell ref="R31:S31"/>
    <mergeCell ref="M26:T26"/>
    <mergeCell ref="K27:AT28"/>
    <mergeCell ref="AE29:AT29"/>
    <mergeCell ref="X30:AD30"/>
    <mergeCell ref="AE30:AT30"/>
    <mergeCell ref="X29:AD29"/>
    <mergeCell ref="A98:J99"/>
    <mergeCell ref="K98:AT99"/>
    <mergeCell ref="K53:AT53"/>
    <mergeCell ref="A68:J69"/>
    <mergeCell ref="K68:N69"/>
    <mergeCell ref="O68:R69"/>
    <mergeCell ref="K54:AT56"/>
    <mergeCell ref="K58:AT60"/>
    <mergeCell ref="S68:AT69"/>
    <mergeCell ref="K72:AT76"/>
    <mergeCell ref="K57:AT57"/>
    <mergeCell ref="K63:AT67"/>
    <mergeCell ref="A95:J97"/>
    <mergeCell ref="K95:AT97"/>
    <mergeCell ref="A77:J79"/>
    <mergeCell ref="A87:J92"/>
    <mergeCell ref="K87:AT92"/>
    <mergeCell ref="K82:AH86"/>
    <mergeCell ref="K77:AA79"/>
    <mergeCell ref="K62:AT62"/>
    <mergeCell ref="AC79:AT79"/>
    <mergeCell ref="K70:AT70"/>
    <mergeCell ref="K71:AT71"/>
  </mergeCells>
  <phoneticPr fontId="1"/>
  <conditionalFormatting sqref="K87">
    <cfRule type="expression" dxfId="144" priority="1">
      <formula>IF(TRIM($K$72)="",FALSE,TRUE)</formula>
    </cfRule>
  </conditionalFormatting>
  <conditionalFormatting sqref="K68:N69">
    <cfRule type="expression" dxfId="143" priority="9">
      <formula>IF(TRIM($K$68)="",FALSE,TRUE)</formula>
    </cfRule>
  </conditionalFormatting>
  <conditionalFormatting sqref="K11:R12">
    <cfRule type="expression" dxfId="142" priority="58">
      <formula>IF(TRIM(#REF!)="",FALSE,TRUE)</formula>
    </cfRule>
  </conditionalFormatting>
  <conditionalFormatting sqref="K13:R14">
    <cfRule type="expression" dxfId="141" priority="54">
      <formula>IF(TRIM($K$13)="",FALSE,TRUE)</formula>
    </cfRule>
  </conditionalFormatting>
  <conditionalFormatting sqref="K34:U38">
    <cfRule type="expression" dxfId="140" priority="30">
      <formula>IF(TRIM($K$34)="",FALSE,TRUE)</formula>
    </cfRule>
  </conditionalFormatting>
  <conditionalFormatting sqref="K29:W29">
    <cfRule type="expression" dxfId="139" priority="42">
      <formula>IF(TRIM($K$29)="",FALSE,TRUE)</formula>
    </cfRule>
  </conditionalFormatting>
  <conditionalFormatting sqref="K30:W30">
    <cfRule type="expression" dxfId="138" priority="40">
      <formula>IF(TRIM($K$30)="",FALSE,TRUE)</formula>
    </cfRule>
  </conditionalFormatting>
  <conditionalFormatting sqref="K77:AA79">
    <cfRule type="expression" dxfId="137" priority="6">
      <formula>IF(TRIM($K$77)="",FALSE,TRUE)</formula>
    </cfRule>
  </conditionalFormatting>
  <conditionalFormatting sqref="K82:AH86">
    <cfRule type="expression" dxfId="136" priority="5">
      <formula>IF(TRIM($K$82)="",FALSE,TRUE)</formula>
    </cfRule>
  </conditionalFormatting>
  <conditionalFormatting sqref="K15:AT16">
    <cfRule type="expression" dxfId="135" priority="53">
      <formula>IF(TRIM($K$15)="",FALSE,TRUE)</formula>
    </cfRule>
  </conditionalFormatting>
  <conditionalFormatting sqref="K21:AT22">
    <cfRule type="expression" dxfId="134" priority="48">
      <formula>IF(TRIM($K$21)="",FALSE,TRUE)</formula>
    </cfRule>
  </conditionalFormatting>
  <conditionalFormatting sqref="K27:AT28">
    <cfRule type="expression" dxfId="133" priority="43">
      <formula>IF(TRIM($K$27)="",FALSE,TRUE)</formula>
    </cfRule>
  </conditionalFormatting>
  <conditionalFormatting sqref="K32:AT32">
    <cfRule type="expression" dxfId="132" priority="31">
      <formula>IF(TRIM($K$32)="",FALSE,TRUE)</formula>
    </cfRule>
  </conditionalFormatting>
  <conditionalFormatting sqref="K39:AT40">
    <cfRule type="expression" dxfId="131" priority="27">
      <formula>IF(TRIM($K$39)="",FALSE,TRUE)</formula>
    </cfRule>
  </conditionalFormatting>
  <conditionalFormatting sqref="K41:AT43">
    <cfRule type="expression" dxfId="130" priority="26">
      <formula>IF(TRIM($K$41)="",FALSE,TRUE)</formula>
    </cfRule>
  </conditionalFormatting>
  <conditionalFormatting sqref="K44:AT46">
    <cfRule type="expression" dxfId="129" priority="25">
      <formula>IF(TRIM($K$44)="",FALSE,TRUE)</formula>
    </cfRule>
  </conditionalFormatting>
  <conditionalFormatting sqref="K54:AT56">
    <cfRule type="expression" dxfId="128" priority="12">
      <formula>IF(TRIM($K$54)="",FALSE,TRUE)</formula>
    </cfRule>
  </conditionalFormatting>
  <conditionalFormatting sqref="K58:AT60">
    <cfRule type="expression" dxfId="127" priority="11">
      <formula>IF(TRIM($K$58)="",FALSE,TRUE)</formula>
    </cfRule>
  </conditionalFormatting>
  <conditionalFormatting sqref="K63:AT67">
    <cfRule type="expression" dxfId="126" priority="10">
      <formula>IF(TRIM($K$63)="",FALSE,TRUE)</formula>
    </cfRule>
  </conditionalFormatting>
  <conditionalFormatting sqref="K72:AT76">
    <cfRule type="expression" dxfId="125" priority="7">
      <formula>IF(TRIM($K$72)="",FALSE,TRUE)</formula>
    </cfRule>
  </conditionalFormatting>
  <conditionalFormatting sqref="K95:AT97">
    <cfRule type="expression" dxfId="124" priority="3">
      <formula>IF(TRIM($K$95)="",FALSE,TRUE)</formula>
    </cfRule>
  </conditionalFormatting>
  <conditionalFormatting sqref="K98:AT99">
    <cfRule type="expression" dxfId="123" priority="2">
      <formula>IF(TRIM($K$98)="",FALSE,TRUE)</formula>
    </cfRule>
  </conditionalFormatting>
  <conditionalFormatting sqref="M31:P31">
    <cfRule type="expression" dxfId="122" priority="38">
      <formula>IF(TRIM($M$31)="",FALSE,TRUE)</formula>
    </cfRule>
  </conditionalFormatting>
  <conditionalFormatting sqref="M20:T20">
    <cfRule type="expression" dxfId="121" priority="49">
      <formula>IF(TRIM($M$20)="",FALSE,TRUE)</formula>
    </cfRule>
  </conditionalFormatting>
  <conditionalFormatting sqref="M26:T26">
    <cfRule type="expression" dxfId="120" priority="44">
      <formula>IF(TRIM($M$26)="",FALSE,TRUE)</formula>
    </cfRule>
  </conditionalFormatting>
  <conditionalFormatting sqref="P17:Z17">
    <cfRule type="expression" dxfId="119" priority="52">
      <formula>IF(TRIM($P$17)="",FALSE,TRUE)</formula>
    </cfRule>
  </conditionalFormatting>
  <conditionalFormatting sqref="P18:Z19">
    <cfRule type="expression" dxfId="118" priority="51">
      <formula>IF(TRIM($P$18)="",FALSE,TRUE)</formula>
    </cfRule>
  </conditionalFormatting>
  <conditionalFormatting sqref="P23:Z23">
    <cfRule type="expression" dxfId="117" priority="47">
      <formula>IF(TRIM($P$23)="",FALSE,TRUE)</formula>
    </cfRule>
  </conditionalFormatting>
  <conditionalFormatting sqref="P24:Z25">
    <cfRule type="expression" dxfId="116" priority="46">
      <formula>IF(TRIM($P$24)="",FALSE,TRUE)</formula>
    </cfRule>
  </conditionalFormatting>
  <conditionalFormatting sqref="R31:S31">
    <cfRule type="expression" dxfId="115" priority="37">
      <formula>IF(TRIM($R$31)="",FALSE,TRUE)</formula>
    </cfRule>
  </conditionalFormatting>
  <conditionalFormatting sqref="S68:AT69">
    <cfRule type="expression" dxfId="114" priority="8">
      <formula>IF(TRIM($S$68)="",FALSE,TRUE)</formula>
    </cfRule>
  </conditionalFormatting>
  <conditionalFormatting sqref="U31:V31">
    <cfRule type="expression" dxfId="113" priority="34">
      <formula>IF(TRIM($U$31)="",FALSE,TRUE)</formula>
    </cfRule>
  </conditionalFormatting>
  <conditionalFormatting sqref="V34:AF38">
    <cfRule type="expression" dxfId="112" priority="29">
      <formula>IF(TRIM($V$34)="",FALSE,TRUE)</formula>
    </cfRule>
  </conditionalFormatting>
  <conditionalFormatting sqref="AE31:AG31">
    <cfRule type="expression" dxfId="111" priority="33">
      <formula>IF(TRIM($AE$31)="",FALSE,TRUE)</formula>
    </cfRule>
  </conditionalFormatting>
  <conditionalFormatting sqref="AE18:AT19">
    <cfRule type="expression" dxfId="110" priority="50">
      <formula>IF(TRIM($AE$18)="",FALSE,TRUE)</formula>
    </cfRule>
  </conditionalFormatting>
  <conditionalFormatting sqref="AE24:AT25">
    <cfRule type="expression" dxfId="109" priority="45">
      <formula>IF(TRIM($AE$24)="",FALSE,TRUE)</formula>
    </cfRule>
  </conditionalFormatting>
  <conditionalFormatting sqref="AE29:AT29">
    <cfRule type="expression" dxfId="108" priority="41">
      <formula>IF(TRIM($AE$29)="",FALSE,TRUE)</formula>
    </cfRule>
  </conditionalFormatting>
  <conditionalFormatting sqref="AE30:AT30">
    <cfRule type="expression" dxfId="107" priority="39">
      <formula>IF(TRIM($AE$30)="",FALSE,TRUE)</formula>
    </cfRule>
  </conditionalFormatting>
  <conditionalFormatting sqref="AG34:AT38">
    <cfRule type="expression" dxfId="106" priority="28">
      <formula>IF(TRIM($AG$34)="",FALSE,TRUE)</formula>
    </cfRule>
  </conditionalFormatting>
  <conditionalFormatting sqref="AJ5:AL5">
    <cfRule type="expression" dxfId="105" priority="57">
      <formula>IF(TRIM($AJ$5)="",FALSE,TRUE)</formula>
    </cfRule>
  </conditionalFormatting>
  <conditionalFormatting sqref="AN5:AP5">
    <cfRule type="expression" dxfId="104" priority="56">
      <formula>IF(TRIM($AN$5)="",FALSE,TRUE)</formula>
    </cfRule>
  </conditionalFormatting>
  <conditionalFormatting sqref="AQ31:AS31">
    <cfRule type="expression" dxfId="103" priority="32">
      <formula>IF(TRIM($AQ$31)="",FALSE,TRUE)</formula>
    </cfRule>
  </conditionalFormatting>
  <dataValidations count="5">
    <dataValidation type="list" allowBlank="1" showInputMessage="1" showErrorMessage="1" sqref="K82:AH86" xr:uid="{00000000-0002-0000-0000-000000000000}">
      <formula1>$AJ$82:$AJ$86</formula1>
    </dataValidation>
    <dataValidation type="list" allowBlank="1" showInputMessage="1" showErrorMessage="1" sqref="K77:AA79" xr:uid="{00000000-0002-0000-0000-000002000000}">
      <formula1>$AC$77:$AC$79</formula1>
    </dataValidation>
    <dataValidation type="list" allowBlank="1" showInputMessage="1" showErrorMessage="1" sqref="K13:R14" xr:uid="{00000000-0002-0000-0000-000006000000}">
      <formula1>"負担金希望,負担金不要"</formula1>
    </dataValidation>
    <dataValidation type="list" allowBlank="1" showInputMessage="1" showErrorMessage="1" sqref="K34:AT38" xr:uid="{00000000-0002-0000-0000-000008000000}">
      <formula1>$AV$34:$AV$50</formula1>
    </dataValidation>
    <dataValidation type="list" allowBlank="1" showInputMessage="1" showErrorMessage="1" sqref="K11:R12" xr:uid="{00000000-0002-0000-0000-000007000000}">
      <formula1>$T$11:$T$12</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horizontalDpi="4294967294" r:id="rId1"/>
  <rowBreaks count="2" manualBreakCount="2">
    <brk id="48" max="45" man="1"/>
    <brk id="107" max="4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K196"/>
  <sheetViews>
    <sheetView showGridLines="0" view="pageBreakPreview" zoomScaleNormal="100" zoomScaleSheetLayoutView="100" workbookViewId="0">
      <selection activeCell="I56" sqref="I56:AX56"/>
    </sheetView>
  </sheetViews>
  <sheetFormatPr defaultColWidth="8.83203125" defaultRowHeight="0" customHeight="1" zeroHeight="1"/>
  <cols>
    <col min="1" max="1" width="0.58203125" style="11" customWidth="1"/>
    <col min="2" max="2" width="2.58203125" style="11" customWidth="1"/>
    <col min="3" max="3" width="2.1640625" style="11" customWidth="1"/>
    <col min="4" max="4" width="2.58203125" style="11" customWidth="1"/>
    <col min="5" max="8" width="2.1640625" style="11" customWidth="1"/>
    <col min="9" max="9" width="2.58203125" style="11" customWidth="1"/>
    <col min="10" max="10" width="2.1640625" style="11" customWidth="1"/>
    <col min="11" max="11" width="2.58203125" style="11" customWidth="1"/>
    <col min="12" max="16" width="2.1640625" style="11" customWidth="1"/>
    <col min="17" max="17" width="3.5" style="11" customWidth="1"/>
    <col min="18" max="18" width="2.58203125" style="11" customWidth="1"/>
    <col min="19" max="46" width="2.1640625" style="11" customWidth="1"/>
    <col min="47" max="49" width="2.1640625" style="51" customWidth="1"/>
    <col min="50" max="50" width="3.1640625" style="11" customWidth="1"/>
    <col min="51" max="51" width="0.9140625" style="11" customWidth="1"/>
    <col min="52" max="52" width="4.83203125" style="11" customWidth="1"/>
    <col min="53" max="55" width="8.5" style="11" customWidth="1"/>
    <col min="56" max="57" width="10.6640625" style="11" customWidth="1"/>
    <col min="58" max="63" width="8.5" style="11" customWidth="1"/>
    <col min="64" max="97" width="2.1640625" style="11" customWidth="1"/>
    <col min="98" max="254" width="9" style="11" customWidth="1"/>
    <col min="255" max="255" width="8.203125E-2" style="11" customWidth="1"/>
    <col min="256" max="16383" width="8.83203125" style="11"/>
    <col min="16384" max="16384" width="18.9140625" style="11" customWidth="1"/>
  </cols>
  <sheetData>
    <row r="1" spans="2:63" ht="3" customHeight="1"/>
    <row r="2" spans="2:63" s="10" customFormat="1" ht="18" customHeight="1">
      <c r="B2" s="49" t="str">
        <f>'【申請書】様式1-1と1-2'!A1</f>
        <v>2025年度前期</v>
      </c>
      <c r="AH2" s="497" t="s">
        <v>113</v>
      </c>
      <c r="AI2" s="498"/>
      <c r="AJ2" s="498"/>
      <c r="AK2" s="498"/>
      <c r="AL2" s="498"/>
      <c r="AM2" s="498"/>
      <c r="AN2" s="498"/>
      <c r="AO2" s="498"/>
      <c r="AP2" s="498"/>
      <c r="AQ2" s="498"/>
      <c r="AR2" s="498"/>
      <c r="AS2" s="498"/>
      <c r="AT2" s="498"/>
      <c r="AU2" s="499"/>
      <c r="AV2" s="2"/>
      <c r="AW2" s="125"/>
    </row>
    <row r="3" spans="2:63" s="10" customFormat="1" ht="10.25" customHeight="1">
      <c r="B3" s="49"/>
      <c r="AH3" s="126"/>
      <c r="AI3" s="126"/>
      <c r="AJ3" s="126"/>
      <c r="AK3" s="126"/>
      <c r="AL3" s="126"/>
      <c r="AM3" s="126"/>
      <c r="AN3" s="126"/>
      <c r="AO3" s="126"/>
      <c r="AP3" s="126"/>
      <c r="AQ3" s="126"/>
      <c r="AR3" s="126"/>
      <c r="AS3" s="126"/>
      <c r="AT3" s="126"/>
      <c r="AU3" s="125"/>
      <c r="AV3" s="125"/>
      <c r="AW3" s="125"/>
    </row>
    <row r="4" spans="2:63" ht="24" customHeight="1">
      <c r="B4" s="500" t="s">
        <v>114</v>
      </c>
      <c r="C4" s="501"/>
      <c r="D4" s="501"/>
      <c r="E4" s="501"/>
      <c r="F4" s="501"/>
      <c r="G4" s="501"/>
      <c r="H4" s="501"/>
      <c r="I4" s="501"/>
      <c r="J4" s="501"/>
      <c r="K4" s="501"/>
      <c r="L4" s="501"/>
      <c r="M4" s="501"/>
      <c r="N4" s="501"/>
      <c r="O4" s="501"/>
      <c r="P4" s="501"/>
      <c r="Q4" s="501"/>
      <c r="R4" s="501"/>
      <c r="S4" s="501"/>
      <c r="T4" s="501"/>
      <c r="U4" s="501"/>
      <c r="V4" s="501"/>
      <c r="W4" s="501"/>
      <c r="X4" s="501"/>
      <c r="Y4" s="501"/>
      <c r="Z4" s="501"/>
      <c r="AA4" s="501"/>
      <c r="AB4" s="501"/>
      <c r="AC4" s="501"/>
      <c r="AD4" s="501"/>
      <c r="AE4" s="501"/>
      <c r="AF4" s="501"/>
      <c r="AG4" s="501"/>
      <c r="AH4" s="501"/>
      <c r="AI4" s="501"/>
      <c r="AJ4" s="501"/>
      <c r="AK4" s="501"/>
      <c r="AL4" s="501"/>
      <c r="AM4" s="501"/>
      <c r="AN4" s="501"/>
      <c r="AO4" s="501"/>
      <c r="AP4" s="501"/>
      <c r="AQ4" s="501"/>
      <c r="AR4" s="501"/>
      <c r="AS4" s="501"/>
      <c r="AT4" s="501"/>
      <c r="AU4" s="501"/>
      <c r="AV4" s="501"/>
      <c r="AW4" s="501"/>
      <c r="AX4" s="501"/>
    </row>
    <row r="5" spans="2:63" s="10" customFormat="1" ht="19.5" customHeight="1">
      <c r="B5" s="502" t="s">
        <v>160</v>
      </c>
      <c r="C5" s="502"/>
      <c r="D5" s="502"/>
      <c r="E5" s="502"/>
      <c r="F5" s="502"/>
      <c r="G5" s="502"/>
      <c r="H5" s="502"/>
      <c r="I5" s="502"/>
      <c r="J5" s="502"/>
      <c r="K5" s="502"/>
      <c r="L5" s="502"/>
      <c r="M5" s="502"/>
      <c r="N5" s="502"/>
      <c r="O5" s="502"/>
      <c r="P5" s="502"/>
      <c r="Q5" s="502"/>
      <c r="R5" s="502"/>
      <c r="S5" s="502"/>
      <c r="T5" s="502"/>
      <c r="U5" s="502"/>
      <c r="V5" s="502"/>
      <c r="W5" s="502"/>
      <c r="X5" s="502"/>
      <c r="Y5" s="502"/>
      <c r="Z5" s="502"/>
      <c r="AA5" s="502"/>
      <c r="AB5" s="502"/>
      <c r="AC5" s="502"/>
      <c r="AD5" s="502"/>
      <c r="AE5" s="502"/>
      <c r="AF5" s="502"/>
      <c r="AG5" s="502"/>
      <c r="AH5" s="502"/>
      <c r="AI5" s="502"/>
      <c r="AJ5" s="502"/>
      <c r="AK5" s="502"/>
      <c r="AL5" s="502"/>
      <c r="AM5" s="502"/>
      <c r="AN5" s="502"/>
      <c r="AO5" s="502"/>
      <c r="AP5" s="502"/>
      <c r="AQ5" s="502"/>
      <c r="AR5" s="502"/>
      <c r="AS5" s="502"/>
      <c r="AT5" s="502"/>
      <c r="AU5" s="502"/>
      <c r="AV5" s="502"/>
      <c r="AW5" s="502"/>
      <c r="AX5" s="502"/>
    </row>
    <row r="6" spans="2:63" s="10" customFormat="1" ht="21" customHeight="1">
      <c r="B6" s="127" t="s">
        <v>115</v>
      </c>
      <c r="C6" s="128"/>
      <c r="D6" s="128"/>
      <c r="E6" s="128"/>
      <c r="F6" s="128"/>
      <c r="G6" s="128"/>
      <c r="H6" s="128"/>
      <c r="I6" s="128"/>
      <c r="J6" s="128"/>
      <c r="K6" s="128"/>
      <c r="L6" s="677" t="s">
        <v>229</v>
      </c>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c r="AX6" s="129"/>
    </row>
    <row r="7" spans="2:63" s="10" customFormat="1" ht="33.65" customHeight="1">
      <c r="B7" s="503" t="s">
        <v>181</v>
      </c>
      <c r="C7" s="504"/>
      <c r="D7" s="504"/>
      <c r="E7" s="504"/>
      <c r="F7" s="504"/>
      <c r="G7" s="504"/>
      <c r="H7" s="504"/>
      <c r="I7" s="504"/>
      <c r="J7" s="504"/>
      <c r="K7" s="504"/>
      <c r="L7" s="505"/>
      <c r="M7" s="506"/>
      <c r="N7" s="507"/>
      <c r="O7" s="507"/>
      <c r="P7" s="507"/>
      <c r="Q7" s="507"/>
      <c r="R7" s="507"/>
      <c r="S7" s="507"/>
      <c r="T7" s="507"/>
      <c r="U7" s="507"/>
      <c r="V7" s="507"/>
      <c r="W7" s="507"/>
      <c r="X7" s="507"/>
      <c r="Y7" s="507"/>
      <c r="Z7" s="507"/>
      <c r="AA7" s="507"/>
      <c r="AB7" s="507"/>
      <c r="AC7" s="507"/>
      <c r="AD7" s="507"/>
      <c r="AE7" s="507"/>
      <c r="AF7" s="507"/>
      <c r="AG7" s="507"/>
      <c r="AH7" s="507"/>
      <c r="AI7" s="507"/>
      <c r="AJ7" s="507"/>
      <c r="AK7" s="507"/>
      <c r="AL7" s="507"/>
      <c r="AM7" s="507"/>
      <c r="AN7" s="507"/>
      <c r="AO7" s="507"/>
      <c r="AP7" s="507"/>
      <c r="AQ7" s="507"/>
      <c r="AR7" s="507"/>
      <c r="AS7" s="507"/>
      <c r="AT7" s="507"/>
      <c r="AU7" s="507"/>
      <c r="AV7" s="507"/>
      <c r="AW7" s="507"/>
      <c r="AX7" s="508"/>
      <c r="AZ7" s="10">
        <f>LEN(M7)</f>
        <v>0</v>
      </c>
    </row>
    <row r="8" spans="2:63" s="10" customFormat="1" ht="33.9" customHeight="1">
      <c r="B8" s="503" t="s">
        <v>202</v>
      </c>
      <c r="C8" s="504"/>
      <c r="D8" s="504"/>
      <c r="E8" s="504"/>
      <c r="F8" s="504"/>
      <c r="G8" s="504"/>
      <c r="H8" s="504"/>
      <c r="I8" s="504"/>
      <c r="J8" s="504"/>
      <c r="K8" s="504"/>
      <c r="L8" s="505"/>
      <c r="M8" s="506"/>
      <c r="N8" s="507"/>
      <c r="O8" s="507"/>
      <c r="P8" s="507"/>
      <c r="Q8" s="507"/>
      <c r="R8" s="507"/>
      <c r="S8" s="507"/>
      <c r="T8" s="507"/>
      <c r="U8" s="507"/>
      <c r="V8" s="507"/>
      <c r="W8" s="507"/>
      <c r="X8" s="507"/>
      <c r="Y8" s="507"/>
      <c r="Z8" s="507"/>
      <c r="AA8" s="507"/>
      <c r="AB8" s="507"/>
      <c r="AC8" s="507"/>
      <c r="AD8" s="507"/>
      <c r="AE8" s="507"/>
      <c r="AF8" s="507"/>
      <c r="AG8" s="507"/>
      <c r="AH8" s="507"/>
      <c r="AI8" s="507"/>
      <c r="AJ8" s="507"/>
      <c r="AK8" s="507"/>
      <c r="AL8" s="507"/>
      <c r="AM8" s="507"/>
      <c r="AN8" s="507"/>
      <c r="AO8" s="507"/>
      <c r="AP8" s="507"/>
      <c r="AQ8" s="507"/>
      <c r="AR8" s="507"/>
      <c r="AS8" s="507"/>
      <c r="AT8" s="507"/>
      <c r="AU8" s="507"/>
      <c r="AV8" s="507"/>
      <c r="AW8" s="507"/>
      <c r="AX8" s="508"/>
      <c r="AZ8" s="10">
        <f>LEN(M8)</f>
        <v>0</v>
      </c>
    </row>
    <row r="9" spans="2:63" s="10" customFormat="1" ht="53.25" customHeight="1">
      <c r="B9" s="509" t="s">
        <v>203</v>
      </c>
      <c r="C9" s="510"/>
      <c r="D9" s="510"/>
      <c r="E9" s="510"/>
      <c r="F9" s="510"/>
      <c r="G9" s="510"/>
      <c r="H9" s="510"/>
      <c r="I9" s="510"/>
      <c r="J9" s="510"/>
      <c r="K9" s="510"/>
      <c r="L9" s="511"/>
      <c r="M9" s="385"/>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c r="AW9" s="386"/>
      <c r="AX9" s="387"/>
      <c r="AZ9" s="10">
        <f>LEN(M9)</f>
        <v>0</v>
      </c>
      <c r="BB9" s="10" t="s">
        <v>216</v>
      </c>
    </row>
    <row r="10" spans="2:63" s="10" customFormat="1" ht="19">
      <c r="B10" s="512" t="s">
        <v>210</v>
      </c>
      <c r="C10" s="411"/>
      <c r="D10" s="411"/>
      <c r="E10" s="411"/>
      <c r="F10" s="411"/>
      <c r="G10" s="411"/>
      <c r="H10" s="411"/>
      <c r="I10" s="411"/>
      <c r="J10" s="411"/>
      <c r="K10" s="411"/>
      <c r="L10" s="411"/>
      <c r="M10" s="130"/>
      <c r="N10" s="131"/>
      <c r="O10" s="132"/>
      <c r="P10" s="132"/>
      <c r="Q10" s="132"/>
      <c r="R10" s="131"/>
      <c r="S10" s="132"/>
      <c r="T10" s="132"/>
      <c r="U10" s="132"/>
      <c r="V10" s="131"/>
      <c r="W10" s="131"/>
      <c r="X10" s="132"/>
      <c r="Y10" s="132"/>
      <c r="Z10" s="133"/>
      <c r="AA10" s="133"/>
      <c r="AB10" s="131"/>
      <c r="AC10" s="131"/>
      <c r="AD10" s="132"/>
      <c r="AE10" s="132"/>
      <c r="AF10" s="132"/>
      <c r="AG10" s="131"/>
      <c r="AH10" s="131"/>
      <c r="AI10" s="132"/>
      <c r="AJ10" s="132"/>
      <c r="AK10" s="131"/>
      <c r="AL10" s="134"/>
      <c r="AM10" s="135"/>
      <c r="AN10" s="136"/>
      <c r="AO10" s="136"/>
      <c r="AP10" s="131"/>
      <c r="AQ10" s="131"/>
      <c r="AR10" s="131"/>
      <c r="AS10" s="134"/>
      <c r="AT10" s="134"/>
      <c r="AU10" s="136"/>
      <c r="AV10" s="136"/>
      <c r="AW10" s="136"/>
      <c r="AX10" s="137"/>
      <c r="BB10" s="10" t="b">
        <v>0</v>
      </c>
      <c r="BC10" s="10" t="str">
        <f>IF(BB10=TRUE,"大人","")</f>
        <v/>
      </c>
      <c r="BD10" s="10" t="b">
        <v>0</v>
      </c>
      <c r="BE10" s="10" t="str">
        <f>IF(BD10=TRUE,"小学生","")</f>
        <v/>
      </c>
      <c r="BF10" s="10" t="b">
        <v>0</v>
      </c>
      <c r="BG10" s="10" t="str">
        <f>IF(BF10=TRUE,"中・高校生","")</f>
        <v/>
      </c>
      <c r="BH10" s="10" t="b">
        <v>0</v>
      </c>
      <c r="BI10" s="10" t="str">
        <f>IF(BH10=TRUE,"大学生","")</f>
        <v/>
      </c>
      <c r="BJ10" s="10" t="b">
        <v>0</v>
      </c>
      <c r="BK10" s="10" t="str">
        <f>IF(BJ10=TRUE,"親子","")</f>
        <v/>
      </c>
    </row>
    <row r="11" spans="2:63" s="10" customFormat="1" ht="19.25" customHeight="1">
      <c r="B11" s="413"/>
      <c r="C11" s="413"/>
      <c r="D11" s="413"/>
      <c r="E11" s="413"/>
      <c r="F11" s="413"/>
      <c r="G11" s="413"/>
      <c r="H11" s="413"/>
      <c r="I11" s="413"/>
      <c r="J11" s="413"/>
      <c r="K11" s="413"/>
      <c r="L11" s="413"/>
      <c r="M11" s="138"/>
      <c r="N11" s="139"/>
      <c r="O11" s="140"/>
      <c r="P11" s="140"/>
      <c r="Q11" s="140" t="s">
        <v>226</v>
      </c>
      <c r="R11" s="515"/>
      <c r="S11" s="515"/>
      <c r="T11" s="515"/>
      <c r="U11" s="515"/>
      <c r="V11" s="515"/>
      <c r="W11" s="515"/>
      <c r="X11" s="515"/>
      <c r="Y11" s="515"/>
      <c r="Z11" s="515"/>
      <c r="AA11" s="515"/>
      <c r="AB11" s="515"/>
      <c r="AC11" s="515"/>
      <c r="AD11" s="515"/>
      <c r="AE11" s="515"/>
      <c r="AF11" s="515"/>
      <c r="AG11" s="515"/>
      <c r="AH11" s="515"/>
      <c r="AI11" s="515"/>
      <c r="AJ11" s="515"/>
      <c r="AK11" s="515"/>
      <c r="AL11" s="139" t="s">
        <v>227</v>
      </c>
      <c r="AM11" s="141"/>
      <c r="AN11" s="513" t="s">
        <v>180</v>
      </c>
      <c r="AO11" s="513"/>
      <c r="AP11" s="513"/>
      <c r="AQ11" s="513"/>
      <c r="AR11" s="513"/>
      <c r="AS11" s="513"/>
      <c r="AT11" s="513"/>
      <c r="AU11" s="513"/>
      <c r="AV11" s="513"/>
      <c r="AW11" s="513"/>
      <c r="AX11" s="514"/>
      <c r="BB11" s="10" t="b">
        <v>0</v>
      </c>
      <c r="BC11" s="10" t="str">
        <f>IF(BB11=TRUE,"その他","")</f>
        <v/>
      </c>
      <c r="BD11" s="10" t="b">
        <v>0</v>
      </c>
      <c r="BE11" s="10" t="str">
        <f>IF(BD11=TRUE,"こどもＯＫマーク希望","")</f>
        <v/>
      </c>
    </row>
    <row r="12" spans="2:63" s="10" customFormat="1" ht="13.25" customHeight="1">
      <c r="B12" s="468" t="s">
        <v>116</v>
      </c>
      <c r="C12" s="469"/>
      <c r="D12" s="469"/>
      <c r="E12" s="469"/>
      <c r="F12" s="469"/>
      <c r="G12" s="469"/>
      <c r="H12" s="469"/>
      <c r="I12" s="469"/>
      <c r="J12" s="469"/>
      <c r="K12" s="469"/>
      <c r="L12" s="470"/>
      <c r="M12" s="488"/>
      <c r="N12" s="489"/>
      <c r="O12" s="489"/>
      <c r="P12" s="489"/>
      <c r="Q12" s="489"/>
      <c r="R12" s="489"/>
      <c r="S12" s="489"/>
      <c r="T12" s="489"/>
      <c r="U12" s="489"/>
      <c r="V12" s="489"/>
      <c r="W12" s="489"/>
      <c r="X12" s="489"/>
      <c r="Y12" s="489"/>
      <c r="Z12" s="489"/>
      <c r="AA12" s="489"/>
      <c r="AB12" s="489"/>
      <c r="AC12" s="489"/>
      <c r="AD12" s="489"/>
      <c r="AE12" s="489"/>
      <c r="AF12" s="489"/>
      <c r="AG12" s="489"/>
      <c r="AH12" s="489"/>
      <c r="AI12" s="489"/>
      <c r="AJ12" s="489"/>
      <c r="AK12" s="489"/>
      <c r="AL12" s="489"/>
      <c r="AM12" s="489"/>
      <c r="AN12" s="489"/>
      <c r="AO12" s="489"/>
      <c r="AP12" s="489"/>
      <c r="AQ12" s="489"/>
      <c r="AR12" s="489"/>
      <c r="AS12" s="489"/>
      <c r="AT12" s="489"/>
      <c r="AU12" s="489"/>
      <c r="AV12" s="489"/>
      <c r="AW12" s="489"/>
      <c r="AX12" s="490"/>
      <c r="BB12" s="10">
        <v>1</v>
      </c>
      <c r="BC12" s="10" t="str">
        <f>IF(BB12=1,"1回ごとの受講可",IF(BB12=2,"1回のみの講座","全回通しての連続受講のみ"))</f>
        <v>1回ごとの受講可</v>
      </c>
    </row>
    <row r="13" spans="2:63" s="10" customFormat="1" ht="13.25" customHeight="1">
      <c r="B13" s="471"/>
      <c r="C13" s="472"/>
      <c r="D13" s="472"/>
      <c r="E13" s="472"/>
      <c r="F13" s="472"/>
      <c r="G13" s="472"/>
      <c r="H13" s="472"/>
      <c r="I13" s="472"/>
      <c r="J13" s="472"/>
      <c r="K13" s="472"/>
      <c r="L13" s="473"/>
      <c r="M13" s="491"/>
      <c r="N13" s="492"/>
      <c r="O13" s="492"/>
      <c r="P13" s="492"/>
      <c r="Q13" s="492"/>
      <c r="R13" s="492"/>
      <c r="S13" s="492"/>
      <c r="T13" s="492"/>
      <c r="U13" s="492"/>
      <c r="V13" s="492"/>
      <c r="W13" s="492"/>
      <c r="X13" s="492"/>
      <c r="Y13" s="492"/>
      <c r="Z13" s="492"/>
      <c r="AA13" s="492"/>
      <c r="AB13" s="492"/>
      <c r="AC13" s="492"/>
      <c r="AD13" s="492"/>
      <c r="AE13" s="492"/>
      <c r="AF13" s="492"/>
      <c r="AG13" s="492"/>
      <c r="AH13" s="492"/>
      <c r="AI13" s="492"/>
      <c r="AJ13" s="492"/>
      <c r="AK13" s="492"/>
      <c r="AL13" s="492"/>
      <c r="AM13" s="492"/>
      <c r="AN13" s="492"/>
      <c r="AO13" s="492"/>
      <c r="AP13" s="492"/>
      <c r="AQ13" s="492"/>
      <c r="AR13" s="492"/>
      <c r="AS13" s="492"/>
      <c r="AT13" s="492"/>
      <c r="AU13" s="492"/>
      <c r="AV13" s="492"/>
      <c r="AW13" s="492"/>
      <c r="AX13" s="493"/>
    </row>
    <row r="14" spans="2:63" s="10" customFormat="1" ht="20.149999999999999" customHeight="1">
      <c r="B14" s="474" t="s">
        <v>117</v>
      </c>
      <c r="C14" s="476" t="s">
        <v>211</v>
      </c>
      <c r="D14" s="477"/>
      <c r="E14" s="477"/>
      <c r="F14" s="477"/>
      <c r="G14" s="477"/>
      <c r="H14" s="478"/>
      <c r="I14" s="494" t="s">
        <v>213</v>
      </c>
      <c r="J14" s="495"/>
      <c r="K14" s="495"/>
      <c r="L14" s="495"/>
      <c r="M14" s="495"/>
      <c r="N14" s="495"/>
      <c r="O14" s="495"/>
      <c r="P14" s="495"/>
      <c r="Q14" s="495"/>
      <c r="R14" s="495"/>
      <c r="S14" s="495"/>
      <c r="T14" s="496"/>
      <c r="U14" s="516" t="s">
        <v>215</v>
      </c>
      <c r="V14" s="517"/>
      <c r="W14" s="517"/>
      <c r="X14" s="517"/>
      <c r="Y14" s="518"/>
      <c r="Z14" s="519" t="s">
        <v>183</v>
      </c>
      <c r="AA14" s="519"/>
      <c r="AB14" s="519"/>
      <c r="AC14" s="519"/>
      <c r="AD14" s="495" t="s">
        <v>214</v>
      </c>
      <c r="AE14" s="495"/>
      <c r="AF14" s="495"/>
      <c r="AG14" s="495"/>
      <c r="AH14" s="495"/>
      <c r="AI14" s="495"/>
      <c r="AJ14" s="495"/>
      <c r="AK14" s="495"/>
      <c r="AL14" s="495"/>
      <c r="AM14" s="495"/>
      <c r="AN14" s="495"/>
      <c r="AO14" s="496"/>
      <c r="AP14" s="516" t="s">
        <v>215</v>
      </c>
      <c r="AQ14" s="517"/>
      <c r="AR14" s="517"/>
      <c r="AS14" s="517"/>
      <c r="AT14" s="517"/>
      <c r="AU14" s="482" t="s">
        <v>55</v>
      </c>
      <c r="AV14" s="482"/>
      <c r="AW14" s="482"/>
      <c r="AX14" s="482"/>
    </row>
    <row r="15" spans="2:63" s="10" customFormat="1" ht="20.149999999999999" customHeight="1">
      <c r="B15" s="475"/>
      <c r="C15" s="479"/>
      <c r="D15" s="480"/>
      <c r="E15" s="480"/>
      <c r="F15" s="480"/>
      <c r="G15" s="480"/>
      <c r="H15" s="481"/>
      <c r="I15" s="483" t="s">
        <v>204</v>
      </c>
      <c r="J15" s="483"/>
      <c r="K15" s="483"/>
      <c r="L15" s="483"/>
      <c r="M15" s="483"/>
      <c r="N15" s="483"/>
      <c r="O15" s="483"/>
      <c r="P15" s="483"/>
      <c r="Q15" s="483"/>
      <c r="R15" s="483"/>
      <c r="S15" s="483"/>
      <c r="T15" s="483"/>
      <c r="U15" s="483"/>
      <c r="V15" s="483"/>
      <c r="W15" s="483"/>
      <c r="X15" s="483"/>
      <c r="Y15" s="483"/>
      <c r="Z15" s="483"/>
      <c r="AA15" s="483"/>
      <c r="AB15" s="483"/>
      <c r="AC15" s="483"/>
      <c r="AD15" s="483"/>
      <c r="AE15" s="483"/>
      <c r="AF15" s="483"/>
      <c r="AG15" s="483"/>
      <c r="AH15" s="483"/>
      <c r="AI15" s="483"/>
      <c r="AJ15" s="483"/>
      <c r="AK15" s="483"/>
      <c r="AL15" s="483"/>
      <c r="AM15" s="483"/>
      <c r="AN15" s="483"/>
      <c r="AO15" s="483"/>
      <c r="AP15" s="483"/>
      <c r="AQ15" s="483"/>
      <c r="AR15" s="483"/>
      <c r="AS15" s="483"/>
      <c r="AT15" s="483"/>
      <c r="AU15" s="482"/>
      <c r="AV15" s="482"/>
      <c r="AW15" s="482"/>
      <c r="AX15" s="482"/>
    </row>
    <row r="16" spans="2:63" s="10" customFormat="1" ht="20.149999999999999" customHeight="1">
      <c r="B16" s="475"/>
      <c r="C16" s="479"/>
      <c r="D16" s="480"/>
      <c r="E16" s="480"/>
      <c r="F16" s="480"/>
      <c r="G16" s="480"/>
      <c r="H16" s="481"/>
      <c r="I16" s="361" t="s">
        <v>205</v>
      </c>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482" t="s">
        <v>118</v>
      </c>
      <c r="AV16" s="482"/>
      <c r="AW16" s="482"/>
      <c r="AX16" s="482"/>
    </row>
    <row r="17" spans="2:57" s="10" customFormat="1" ht="20.149999999999999" customHeight="1" thickBot="1">
      <c r="B17" s="475"/>
      <c r="C17" s="479"/>
      <c r="D17" s="480"/>
      <c r="E17" s="480"/>
      <c r="F17" s="480"/>
      <c r="G17" s="480"/>
      <c r="H17" s="481"/>
      <c r="I17" s="485" t="s">
        <v>119</v>
      </c>
      <c r="J17" s="485"/>
      <c r="K17" s="485"/>
      <c r="L17" s="485"/>
      <c r="M17" s="485"/>
      <c r="N17" s="485"/>
      <c r="O17" s="485"/>
      <c r="P17" s="485"/>
      <c r="Q17" s="485"/>
      <c r="R17" s="485"/>
      <c r="S17" s="485"/>
      <c r="T17" s="485"/>
      <c r="U17" s="485"/>
      <c r="V17" s="485"/>
      <c r="W17" s="485"/>
      <c r="X17" s="485"/>
      <c r="Y17" s="485"/>
      <c r="Z17" s="486" t="s">
        <v>120</v>
      </c>
      <c r="AA17" s="486"/>
      <c r="AB17" s="486"/>
      <c r="AC17" s="486"/>
      <c r="AD17" s="486"/>
      <c r="AE17" s="486"/>
      <c r="AF17" s="486"/>
      <c r="AG17" s="486"/>
      <c r="AH17" s="486"/>
      <c r="AI17" s="486"/>
      <c r="AJ17" s="486"/>
      <c r="AK17" s="486"/>
      <c r="AL17" s="486"/>
      <c r="AM17" s="486"/>
      <c r="AN17" s="486"/>
      <c r="AO17" s="486"/>
      <c r="AP17" s="486"/>
      <c r="AQ17" s="486"/>
      <c r="AR17" s="486"/>
      <c r="AS17" s="486"/>
      <c r="AT17" s="487"/>
      <c r="AU17" s="484"/>
      <c r="AV17" s="484"/>
      <c r="AW17" s="484"/>
      <c r="AX17" s="484"/>
      <c r="BB17" s="10" t="s">
        <v>217</v>
      </c>
      <c r="BD17" s="10" t="s">
        <v>184</v>
      </c>
      <c r="BE17" s="10" t="s">
        <v>185</v>
      </c>
    </row>
    <row r="18" spans="2:57" s="10" customFormat="1" ht="24" customHeight="1">
      <c r="B18" s="427" t="s">
        <v>219</v>
      </c>
      <c r="C18" s="430"/>
      <c r="D18" s="430"/>
      <c r="E18" s="430"/>
      <c r="F18" s="430"/>
      <c r="G18" s="430"/>
      <c r="H18" s="430"/>
      <c r="I18" s="431">
        <v>45802</v>
      </c>
      <c r="J18" s="432"/>
      <c r="K18" s="432"/>
      <c r="L18" s="432"/>
      <c r="M18" s="432"/>
      <c r="N18" s="432"/>
      <c r="O18" s="432"/>
      <c r="P18" s="432"/>
      <c r="Q18" s="432"/>
      <c r="R18" s="147" t="s">
        <v>131</v>
      </c>
      <c r="S18" s="147" t="str">
        <f>IF(I18="","",TEXT(I18,"aaa"))</f>
        <v>日</v>
      </c>
      <c r="T18" s="147" t="s">
        <v>182</v>
      </c>
      <c r="U18" s="457">
        <v>0.34722222222222227</v>
      </c>
      <c r="V18" s="458"/>
      <c r="W18" s="458"/>
      <c r="X18" s="458"/>
      <c r="Y18" s="458"/>
      <c r="Z18" s="459" t="s">
        <v>183</v>
      </c>
      <c r="AA18" s="459"/>
      <c r="AB18" s="459"/>
      <c r="AC18" s="459"/>
      <c r="AD18" s="432">
        <v>45802</v>
      </c>
      <c r="AE18" s="432"/>
      <c r="AF18" s="432"/>
      <c r="AG18" s="432"/>
      <c r="AH18" s="432"/>
      <c r="AI18" s="432"/>
      <c r="AJ18" s="432"/>
      <c r="AK18" s="432"/>
      <c r="AL18" s="432"/>
      <c r="AM18" s="147" t="s">
        <v>131</v>
      </c>
      <c r="AN18" s="147" t="str">
        <f>IF(AD18="","",TEXT(AD18,"aaa"))</f>
        <v>日</v>
      </c>
      <c r="AO18" s="147" t="s">
        <v>182</v>
      </c>
      <c r="AP18" s="457">
        <v>0.70833333333333337</v>
      </c>
      <c r="AQ18" s="458"/>
      <c r="AR18" s="458"/>
      <c r="AS18" s="458"/>
      <c r="AT18" s="458"/>
      <c r="AU18" s="436">
        <v>15</v>
      </c>
      <c r="AV18" s="437"/>
      <c r="AW18" s="437"/>
      <c r="AX18" s="440" t="s">
        <v>81</v>
      </c>
      <c r="BB18" s="10" t="b">
        <v>0</v>
      </c>
      <c r="BC18" s="10" t="str">
        <f>IF(BB18=TRUE,"座学","")</f>
        <v/>
      </c>
      <c r="BD18" s="124" t="str">
        <f>IF(I18&lt;&gt;"","2022/4/1","")</f>
        <v>2022/4/1</v>
      </c>
      <c r="BE18" s="124">
        <f>I18-"1"</f>
        <v>45801</v>
      </c>
    </row>
    <row r="19" spans="2:57" s="10" customFormat="1" ht="24" customHeight="1">
      <c r="B19" s="428"/>
      <c r="C19" s="442"/>
      <c r="D19" s="442"/>
      <c r="E19" s="442"/>
      <c r="F19" s="442"/>
      <c r="G19" s="442"/>
      <c r="H19" s="442"/>
      <c r="I19" s="443" t="s">
        <v>223</v>
      </c>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38"/>
      <c r="AV19" s="439"/>
      <c r="AW19" s="439"/>
      <c r="AX19" s="441"/>
      <c r="AZ19" s="10">
        <f>LEN(I19)</f>
        <v>22</v>
      </c>
      <c r="BB19" s="10" t="b">
        <v>0</v>
      </c>
      <c r="BC19" s="10" t="str">
        <f>IF(BB19=TRUE,"討論・ＷＳ","")</f>
        <v/>
      </c>
    </row>
    <row r="20" spans="2:57" s="10" customFormat="1" ht="24" customHeight="1">
      <c r="B20" s="428"/>
      <c r="C20" s="442"/>
      <c r="D20" s="442"/>
      <c r="E20" s="442"/>
      <c r="F20" s="442"/>
      <c r="G20" s="442"/>
      <c r="H20" s="442"/>
      <c r="I20" s="445" t="s">
        <v>224</v>
      </c>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7"/>
      <c r="AU20" s="448">
        <v>1500</v>
      </c>
      <c r="AV20" s="449"/>
      <c r="AW20" s="449"/>
      <c r="AX20" s="452" t="s">
        <v>121</v>
      </c>
      <c r="AZ20" s="10">
        <f>LEN(I20)</f>
        <v>29</v>
      </c>
      <c r="BB20" s="10" t="b">
        <v>1</v>
      </c>
      <c r="BC20" s="10" t="str">
        <f>IF(BB20=TRUE,"屋外実習","")</f>
        <v>屋外実習</v>
      </c>
    </row>
    <row r="21" spans="2:57" s="10" customFormat="1" ht="24" customHeight="1" thickBot="1">
      <c r="B21" s="429"/>
      <c r="C21" s="454"/>
      <c r="D21" s="454"/>
      <c r="E21" s="454"/>
      <c r="F21" s="454"/>
      <c r="G21" s="454"/>
      <c r="H21" s="454"/>
      <c r="I21" s="455" t="s">
        <v>127</v>
      </c>
      <c r="J21" s="456"/>
      <c r="K21" s="456"/>
      <c r="L21" s="460" t="s">
        <v>225</v>
      </c>
      <c r="M21" s="460"/>
      <c r="N21" s="460"/>
      <c r="O21" s="460"/>
      <c r="P21" s="460"/>
      <c r="Q21" s="460"/>
      <c r="R21" s="460"/>
      <c r="S21" s="148" t="s">
        <v>131</v>
      </c>
      <c r="T21" s="461" t="s">
        <v>221</v>
      </c>
      <c r="U21" s="461"/>
      <c r="V21" s="461"/>
      <c r="W21" s="462" t="s">
        <v>220</v>
      </c>
      <c r="X21" s="462"/>
      <c r="Y21" s="463"/>
      <c r="Z21" s="464" t="s">
        <v>129</v>
      </c>
      <c r="AA21" s="465"/>
      <c r="AB21" s="465"/>
      <c r="AC21" s="466" t="s">
        <v>222</v>
      </c>
      <c r="AD21" s="466"/>
      <c r="AE21" s="466"/>
      <c r="AF21" s="466"/>
      <c r="AG21" s="466"/>
      <c r="AH21" s="466"/>
      <c r="AI21" s="466"/>
      <c r="AJ21" s="466"/>
      <c r="AK21" s="466"/>
      <c r="AL21" s="466"/>
      <c r="AM21" s="466"/>
      <c r="AN21" s="466"/>
      <c r="AO21" s="466"/>
      <c r="AP21" s="466"/>
      <c r="AQ21" s="466"/>
      <c r="AR21" s="466"/>
      <c r="AS21" s="466"/>
      <c r="AT21" s="467"/>
      <c r="AU21" s="450"/>
      <c r="AV21" s="451"/>
      <c r="AW21" s="451"/>
      <c r="AX21" s="453"/>
      <c r="BB21" s="10" t="b">
        <v>0</v>
      </c>
      <c r="BC21" s="10" t="str">
        <f>IF(BB21=TRUE,"屋内実習","")</f>
        <v/>
      </c>
    </row>
    <row r="22" spans="2:57" s="10" customFormat="1" ht="24" customHeight="1">
      <c r="B22" s="324">
        <v>1</v>
      </c>
      <c r="C22" s="337"/>
      <c r="D22" s="337"/>
      <c r="E22" s="337"/>
      <c r="F22" s="337"/>
      <c r="G22" s="337"/>
      <c r="H22" s="337"/>
      <c r="I22" s="420"/>
      <c r="J22" s="421"/>
      <c r="K22" s="421"/>
      <c r="L22" s="421"/>
      <c r="M22" s="421"/>
      <c r="N22" s="421"/>
      <c r="O22" s="421"/>
      <c r="P22" s="421"/>
      <c r="Q22" s="421"/>
      <c r="R22" s="142" t="s">
        <v>131</v>
      </c>
      <c r="S22" s="142" t="str">
        <f>IF(I22="","",TEXT(I22,"aaa"))</f>
        <v/>
      </c>
      <c r="T22" s="142" t="s">
        <v>182</v>
      </c>
      <c r="U22" s="433"/>
      <c r="V22" s="434"/>
      <c r="W22" s="434"/>
      <c r="X22" s="434"/>
      <c r="Y22" s="434"/>
      <c r="Z22" s="435" t="s">
        <v>183</v>
      </c>
      <c r="AA22" s="435"/>
      <c r="AB22" s="435"/>
      <c r="AC22" s="435"/>
      <c r="AD22" s="421"/>
      <c r="AE22" s="421"/>
      <c r="AF22" s="421"/>
      <c r="AG22" s="421"/>
      <c r="AH22" s="421"/>
      <c r="AI22" s="421"/>
      <c r="AJ22" s="421"/>
      <c r="AK22" s="421"/>
      <c r="AL22" s="421"/>
      <c r="AM22" s="142" t="s">
        <v>131</v>
      </c>
      <c r="AN22" s="142" t="str">
        <f>IF(AD22="","",TEXT(AD22,"aaa"))</f>
        <v/>
      </c>
      <c r="AO22" s="142" t="s">
        <v>182</v>
      </c>
      <c r="AP22" s="433"/>
      <c r="AQ22" s="434"/>
      <c r="AR22" s="434"/>
      <c r="AS22" s="434"/>
      <c r="AT22" s="434"/>
      <c r="AU22" s="344"/>
      <c r="AV22" s="345"/>
      <c r="AW22" s="345"/>
      <c r="AX22" s="348" t="s">
        <v>81</v>
      </c>
      <c r="BB22" s="10" t="b">
        <v>0</v>
      </c>
      <c r="BC22" s="10" t="str">
        <f>IF(BB22=TRUE,"座学","")</f>
        <v/>
      </c>
      <c r="BD22" s="124" t="str">
        <f>IF(I22&lt;&gt;"","2022/4/1","")</f>
        <v/>
      </c>
      <c r="BE22" s="124">
        <f>I22-"1"</f>
        <v>-1</v>
      </c>
    </row>
    <row r="23" spans="2:57" s="10" customFormat="1" ht="24" customHeight="1">
      <c r="B23" s="324"/>
      <c r="C23" s="337"/>
      <c r="D23" s="337"/>
      <c r="E23" s="337"/>
      <c r="F23" s="337"/>
      <c r="G23" s="337"/>
      <c r="H23" s="337"/>
      <c r="I23" s="338"/>
      <c r="J23" s="339"/>
      <c r="K23" s="339"/>
      <c r="L23" s="339"/>
      <c r="M23" s="339"/>
      <c r="N23" s="339"/>
      <c r="O23" s="339"/>
      <c r="P23" s="339"/>
      <c r="Q23" s="339"/>
      <c r="R23" s="339"/>
      <c r="S23" s="339"/>
      <c r="T23" s="339"/>
      <c r="U23" s="339"/>
      <c r="V23" s="339"/>
      <c r="W23" s="339"/>
      <c r="X23" s="339"/>
      <c r="Y23" s="339"/>
      <c r="Z23" s="339"/>
      <c r="AA23" s="339"/>
      <c r="AB23" s="339"/>
      <c r="AC23" s="339"/>
      <c r="AD23" s="339"/>
      <c r="AE23" s="339"/>
      <c r="AF23" s="339"/>
      <c r="AG23" s="339"/>
      <c r="AH23" s="339"/>
      <c r="AI23" s="339"/>
      <c r="AJ23" s="339"/>
      <c r="AK23" s="339"/>
      <c r="AL23" s="339"/>
      <c r="AM23" s="339"/>
      <c r="AN23" s="339"/>
      <c r="AO23" s="339"/>
      <c r="AP23" s="339"/>
      <c r="AQ23" s="339"/>
      <c r="AR23" s="339"/>
      <c r="AS23" s="339"/>
      <c r="AT23" s="340"/>
      <c r="AU23" s="333"/>
      <c r="AV23" s="334"/>
      <c r="AW23" s="334"/>
      <c r="AX23" s="336"/>
      <c r="AZ23" s="10">
        <f>LEN(I23)</f>
        <v>0</v>
      </c>
      <c r="BB23" s="10" t="b">
        <v>0</v>
      </c>
      <c r="BC23" s="10" t="str">
        <f>IF(BB23=TRUE,"討論・ＷＳ","")</f>
        <v/>
      </c>
    </row>
    <row r="24" spans="2:57" s="10" customFormat="1" ht="24" customHeight="1">
      <c r="B24" s="324"/>
      <c r="C24" s="337"/>
      <c r="D24" s="337"/>
      <c r="E24" s="337"/>
      <c r="F24" s="337"/>
      <c r="G24" s="337"/>
      <c r="H24" s="337"/>
      <c r="I24" s="341"/>
      <c r="J24" s="342"/>
      <c r="K24" s="342"/>
      <c r="L24" s="342"/>
      <c r="M24" s="342"/>
      <c r="N24" s="342"/>
      <c r="O24" s="342"/>
      <c r="P24" s="342"/>
      <c r="Q24" s="342"/>
      <c r="R24" s="342"/>
      <c r="S24" s="342"/>
      <c r="T24" s="342"/>
      <c r="U24" s="342"/>
      <c r="V24" s="342"/>
      <c r="W24" s="342"/>
      <c r="X24" s="342"/>
      <c r="Y24" s="342"/>
      <c r="Z24" s="342"/>
      <c r="AA24" s="342"/>
      <c r="AB24" s="342"/>
      <c r="AC24" s="342"/>
      <c r="AD24" s="342"/>
      <c r="AE24" s="342"/>
      <c r="AF24" s="342"/>
      <c r="AG24" s="342"/>
      <c r="AH24" s="342"/>
      <c r="AI24" s="342"/>
      <c r="AJ24" s="342"/>
      <c r="AK24" s="342"/>
      <c r="AL24" s="342"/>
      <c r="AM24" s="342"/>
      <c r="AN24" s="342"/>
      <c r="AO24" s="342"/>
      <c r="AP24" s="342"/>
      <c r="AQ24" s="342"/>
      <c r="AR24" s="342"/>
      <c r="AS24" s="342"/>
      <c r="AT24" s="343"/>
      <c r="AU24" s="344"/>
      <c r="AV24" s="345"/>
      <c r="AW24" s="345"/>
      <c r="AX24" s="348" t="s">
        <v>121</v>
      </c>
      <c r="AZ24" s="10">
        <f>LEN(I24)</f>
        <v>0</v>
      </c>
      <c r="BB24" s="10" t="b">
        <v>0</v>
      </c>
      <c r="BC24" s="10" t="str">
        <f>IF(BB24=TRUE,"屋外実習","")</f>
        <v/>
      </c>
    </row>
    <row r="25" spans="2:57" s="10" customFormat="1" ht="24" customHeight="1">
      <c r="B25" s="423"/>
      <c r="C25" s="350"/>
      <c r="D25" s="350"/>
      <c r="E25" s="350"/>
      <c r="F25" s="350"/>
      <c r="G25" s="350"/>
      <c r="H25" s="350"/>
      <c r="I25" s="351" t="s">
        <v>127</v>
      </c>
      <c r="J25" s="352"/>
      <c r="K25" s="352"/>
      <c r="L25" s="353"/>
      <c r="M25" s="353"/>
      <c r="N25" s="353"/>
      <c r="O25" s="353"/>
      <c r="P25" s="353"/>
      <c r="Q25" s="353"/>
      <c r="R25" s="353"/>
      <c r="S25" s="143" t="s">
        <v>131</v>
      </c>
      <c r="T25" s="354"/>
      <c r="U25" s="354"/>
      <c r="V25" s="354"/>
      <c r="W25" s="355" t="s">
        <v>128</v>
      </c>
      <c r="X25" s="355"/>
      <c r="Y25" s="356"/>
      <c r="Z25" s="357" t="s">
        <v>129</v>
      </c>
      <c r="AA25" s="358"/>
      <c r="AB25" s="358"/>
      <c r="AC25" s="359"/>
      <c r="AD25" s="359"/>
      <c r="AE25" s="359"/>
      <c r="AF25" s="359"/>
      <c r="AG25" s="359"/>
      <c r="AH25" s="359"/>
      <c r="AI25" s="359"/>
      <c r="AJ25" s="359"/>
      <c r="AK25" s="359"/>
      <c r="AL25" s="359"/>
      <c r="AM25" s="359"/>
      <c r="AN25" s="359"/>
      <c r="AO25" s="359"/>
      <c r="AP25" s="359"/>
      <c r="AQ25" s="359"/>
      <c r="AR25" s="359"/>
      <c r="AS25" s="359"/>
      <c r="AT25" s="360"/>
      <c r="AU25" s="346"/>
      <c r="AV25" s="347"/>
      <c r="AW25" s="347"/>
      <c r="AX25" s="349"/>
      <c r="BB25" s="10" t="b">
        <v>0</v>
      </c>
      <c r="BC25" s="10" t="str">
        <f>IF(BB25=TRUE,"屋内実習","")</f>
        <v/>
      </c>
    </row>
    <row r="26" spans="2:57" s="10" customFormat="1" ht="24" customHeight="1">
      <c r="B26" s="422">
        <v>2</v>
      </c>
      <c r="C26" s="325"/>
      <c r="D26" s="325"/>
      <c r="E26" s="325"/>
      <c r="F26" s="325"/>
      <c r="G26" s="325"/>
      <c r="H26" s="325"/>
      <c r="I26" s="326"/>
      <c r="J26" s="327"/>
      <c r="K26" s="327"/>
      <c r="L26" s="327"/>
      <c r="M26" s="327"/>
      <c r="N26" s="327"/>
      <c r="O26" s="327"/>
      <c r="P26" s="327"/>
      <c r="Q26" s="327"/>
      <c r="R26" s="142" t="s">
        <v>131</v>
      </c>
      <c r="S26" s="142" t="str">
        <f>IF(I26="","",TEXT(I26,"aaa"))</f>
        <v/>
      </c>
      <c r="T26" s="142" t="s">
        <v>182</v>
      </c>
      <c r="U26" s="328"/>
      <c r="V26" s="329"/>
      <c r="W26" s="329"/>
      <c r="X26" s="329"/>
      <c r="Y26" s="329"/>
      <c r="Z26" s="330" t="s">
        <v>183</v>
      </c>
      <c r="AA26" s="330"/>
      <c r="AB26" s="330"/>
      <c r="AC26" s="330"/>
      <c r="AD26" s="327"/>
      <c r="AE26" s="327"/>
      <c r="AF26" s="327"/>
      <c r="AG26" s="327"/>
      <c r="AH26" s="327"/>
      <c r="AI26" s="327"/>
      <c r="AJ26" s="327"/>
      <c r="AK26" s="327"/>
      <c r="AL26" s="327"/>
      <c r="AM26" s="142" t="s">
        <v>131</v>
      </c>
      <c r="AN26" s="142" t="str">
        <f>IF(AD26="","",TEXT(AD26,"aaa"))</f>
        <v/>
      </c>
      <c r="AO26" s="142" t="s">
        <v>182</v>
      </c>
      <c r="AP26" s="328"/>
      <c r="AQ26" s="329"/>
      <c r="AR26" s="329"/>
      <c r="AS26" s="329"/>
      <c r="AT26" s="329"/>
      <c r="AU26" s="331"/>
      <c r="AV26" s="332"/>
      <c r="AW26" s="332"/>
      <c r="AX26" s="335" t="s">
        <v>81</v>
      </c>
      <c r="BB26" s="10" t="b">
        <v>0</v>
      </c>
      <c r="BC26" s="10" t="str">
        <f>IF(BB26=TRUE,"座学","")</f>
        <v/>
      </c>
      <c r="BD26" s="124" t="str">
        <f>IF(I26&lt;&gt;"","2022/4/1","")</f>
        <v/>
      </c>
      <c r="BE26" s="124">
        <f>I26-"1"</f>
        <v>-1</v>
      </c>
    </row>
    <row r="27" spans="2:57" s="10" customFormat="1" ht="24" customHeight="1">
      <c r="B27" s="324"/>
      <c r="C27" s="337"/>
      <c r="D27" s="337"/>
      <c r="E27" s="337"/>
      <c r="F27" s="337"/>
      <c r="G27" s="337"/>
      <c r="H27" s="337"/>
      <c r="I27" s="338"/>
      <c r="J27" s="339"/>
      <c r="K27" s="339"/>
      <c r="L27" s="339"/>
      <c r="M27" s="339"/>
      <c r="N27" s="339"/>
      <c r="O27" s="339"/>
      <c r="P27" s="339"/>
      <c r="Q27" s="339"/>
      <c r="R27" s="339"/>
      <c r="S27" s="339"/>
      <c r="T27" s="339"/>
      <c r="U27" s="339"/>
      <c r="V27" s="339"/>
      <c r="W27" s="339"/>
      <c r="X27" s="339"/>
      <c r="Y27" s="339"/>
      <c r="Z27" s="339"/>
      <c r="AA27" s="339"/>
      <c r="AB27" s="339"/>
      <c r="AC27" s="339"/>
      <c r="AD27" s="339"/>
      <c r="AE27" s="339"/>
      <c r="AF27" s="339"/>
      <c r="AG27" s="339"/>
      <c r="AH27" s="339"/>
      <c r="AI27" s="339"/>
      <c r="AJ27" s="339"/>
      <c r="AK27" s="339"/>
      <c r="AL27" s="339"/>
      <c r="AM27" s="339"/>
      <c r="AN27" s="339"/>
      <c r="AO27" s="339"/>
      <c r="AP27" s="339"/>
      <c r="AQ27" s="339"/>
      <c r="AR27" s="339"/>
      <c r="AS27" s="339"/>
      <c r="AT27" s="340"/>
      <c r="AU27" s="344"/>
      <c r="AV27" s="345"/>
      <c r="AW27" s="345"/>
      <c r="AX27" s="348"/>
      <c r="AZ27" s="10">
        <f>LEN(I27)</f>
        <v>0</v>
      </c>
      <c r="BB27" s="10" t="b">
        <v>0</v>
      </c>
      <c r="BC27" s="10" t="str">
        <f>IF(BB27=TRUE,"討論・ＷＳ","")</f>
        <v/>
      </c>
    </row>
    <row r="28" spans="2:57" s="10" customFormat="1" ht="24" customHeight="1">
      <c r="B28" s="324"/>
      <c r="C28" s="337"/>
      <c r="D28" s="337"/>
      <c r="E28" s="337"/>
      <c r="F28" s="337"/>
      <c r="G28" s="337"/>
      <c r="H28" s="337"/>
      <c r="I28" s="341"/>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2"/>
      <c r="AK28" s="342"/>
      <c r="AL28" s="342"/>
      <c r="AM28" s="342"/>
      <c r="AN28" s="342"/>
      <c r="AO28" s="342"/>
      <c r="AP28" s="342"/>
      <c r="AQ28" s="342"/>
      <c r="AR28" s="342"/>
      <c r="AS28" s="342"/>
      <c r="AT28" s="343"/>
      <c r="AU28" s="424"/>
      <c r="AV28" s="425"/>
      <c r="AW28" s="425"/>
      <c r="AX28" s="426" t="s">
        <v>121</v>
      </c>
      <c r="AZ28" s="10">
        <f>LEN(I28)</f>
        <v>0</v>
      </c>
      <c r="BB28" s="10" t="b">
        <v>0</v>
      </c>
      <c r="BC28" s="10" t="str">
        <f>IF(BB28=TRUE,"屋外実習","")</f>
        <v/>
      </c>
    </row>
    <row r="29" spans="2:57" s="10" customFormat="1" ht="24" customHeight="1">
      <c r="B29" s="423"/>
      <c r="C29" s="350"/>
      <c r="D29" s="350"/>
      <c r="E29" s="350"/>
      <c r="F29" s="350"/>
      <c r="G29" s="350"/>
      <c r="H29" s="350"/>
      <c r="I29" s="351" t="s">
        <v>127</v>
      </c>
      <c r="J29" s="352"/>
      <c r="K29" s="352"/>
      <c r="L29" s="353"/>
      <c r="M29" s="353"/>
      <c r="N29" s="353"/>
      <c r="O29" s="353"/>
      <c r="P29" s="353"/>
      <c r="Q29" s="353"/>
      <c r="R29" s="353"/>
      <c r="S29" s="143" t="s">
        <v>131</v>
      </c>
      <c r="T29" s="354"/>
      <c r="U29" s="354"/>
      <c r="V29" s="354"/>
      <c r="W29" s="355" t="s">
        <v>128</v>
      </c>
      <c r="X29" s="355"/>
      <c r="Y29" s="356"/>
      <c r="Z29" s="357" t="s">
        <v>129</v>
      </c>
      <c r="AA29" s="358"/>
      <c r="AB29" s="358"/>
      <c r="AC29" s="359"/>
      <c r="AD29" s="359"/>
      <c r="AE29" s="359"/>
      <c r="AF29" s="359"/>
      <c r="AG29" s="359"/>
      <c r="AH29" s="359"/>
      <c r="AI29" s="359"/>
      <c r="AJ29" s="359"/>
      <c r="AK29" s="359"/>
      <c r="AL29" s="359"/>
      <c r="AM29" s="359"/>
      <c r="AN29" s="359"/>
      <c r="AO29" s="359"/>
      <c r="AP29" s="359"/>
      <c r="AQ29" s="359"/>
      <c r="AR29" s="359"/>
      <c r="AS29" s="359"/>
      <c r="AT29" s="360"/>
      <c r="AU29" s="346"/>
      <c r="AV29" s="347"/>
      <c r="AW29" s="347"/>
      <c r="AX29" s="349"/>
      <c r="BB29" s="10" t="b">
        <v>0</v>
      </c>
      <c r="BC29" s="10" t="str">
        <f>IF(BB29=TRUE,"屋内実習","")</f>
        <v/>
      </c>
    </row>
    <row r="30" spans="2:57" s="10" customFormat="1" ht="24" customHeight="1">
      <c r="B30" s="411">
        <v>3</v>
      </c>
      <c r="C30" s="325"/>
      <c r="D30" s="325"/>
      <c r="E30" s="325"/>
      <c r="F30" s="325"/>
      <c r="G30" s="325"/>
      <c r="H30" s="325"/>
      <c r="I30" s="326"/>
      <c r="J30" s="327"/>
      <c r="K30" s="327"/>
      <c r="L30" s="327"/>
      <c r="M30" s="327"/>
      <c r="N30" s="327"/>
      <c r="O30" s="327"/>
      <c r="P30" s="327"/>
      <c r="Q30" s="327"/>
      <c r="R30" s="142" t="s">
        <v>131</v>
      </c>
      <c r="S30" s="142" t="str">
        <f>IF(I30="","",TEXT(I30,"aaa"))</f>
        <v/>
      </c>
      <c r="T30" s="142" t="s">
        <v>182</v>
      </c>
      <c r="U30" s="328"/>
      <c r="V30" s="329"/>
      <c r="W30" s="329"/>
      <c r="X30" s="329"/>
      <c r="Y30" s="329"/>
      <c r="Z30" s="330" t="s">
        <v>183</v>
      </c>
      <c r="AA30" s="330"/>
      <c r="AB30" s="330"/>
      <c r="AC30" s="330"/>
      <c r="AD30" s="327"/>
      <c r="AE30" s="327"/>
      <c r="AF30" s="327"/>
      <c r="AG30" s="327"/>
      <c r="AH30" s="327"/>
      <c r="AI30" s="327"/>
      <c r="AJ30" s="327"/>
      <c r="AK30" s="327"/>
      <c r="AL30" s="327"/>
      <c r="AM30" s="142" t="s">
        <v>131</v>
      </c>
      <c r="AN30" s="142" t="str">
        <f>IF(AD30="","",TEXT(AD30,"aaa"))</f>
        <v/>
      </c>
      <c r="AO30" s="142" t="s">
        <v>182</v>
      </c>
      <c r="AP30" s="328"/>
      <c r="AQ30" s="329"/>
      <c r="AR30" s="329"/>
      <c r="AS30" s="329"/>
      <c r="AT30" s="329"/>
      <c r="AU30" s="331"/>
      <c r="AV30" s="332"/>
      <c r="AW30" s="332"/>
      <c r="AX30" s="335" t="s">
        <v>81</v>
      </c>
      <c r="BB30" s="10" t="b">
        <v>0</v>
      </c>
      <c r="BC30" s="10" t="str">
        <f>IF(BB30=TRUE,"座学","")</f>
        <v/>
      </c>
      <c r="BD30" s="124" t="str">
        <f>IF(I30&lt;&gt;"","2022/4/1","")</f>
        <v/>
      </c>
      <c r="BE30" s="124">
        <f>I30-"1"</f>
        <v>-1</v>
      </c>
    </row>
    <row r="31" spans="2:57" s="10" customFormat="1" ht="24" customHeight="1">
      <c r="B31" s="412"/>
      <c r="C31" s="337"/>
      <c r="D31" s="337"/>
      <c r="E31" s="337"/>
      <c r="F31" s="337"/>
      <c r="G31" s="337"/>
      <c r="H31" s="337"/>
      <c r="I31" s="338"/>
      <c r="J31" s="339"/>
      <c r="K31" s="339"/>
      <c r="L31" s="339"/>
      <c r="M31" s="339"/>
      <c r="N31" s="339"/>
      <c r="O31" s="339"/>
      <c r="P31" s="339"/>
      <c r="Q31" s="339"/>
      <c r="R31" s="339"/>
      <c r="S31" s="339"/>
      <c r="T31" s="339"/>
      <c r="U31" s="339"/>
      <c r="V31" s="339"/>
      <c r="W31" s="339"/>
      <c r="X31" s="339"/>
      <c r="Y31" s="339"/>
      <c r="Z31" s="339"/>
      <c r="AA31" s="339"/>
      <c r="AB31" s="339"/>
      <c r="AC31" s="339"/>
      <c r="AD31" s="339"/>
      <c r="AE31" s="339"/>
      <c r="AF31" s="339"/>
      <c r="AG31" s="339"/>
      <c r="AH31" s="339"/>
      <c r="AI31" s="339"/>
      <c r="AJ31" s="339"/>
      <c r="AK31" s="339"/>
      <c r="AL31" s="339"/>
      <c r="AM31" s="339"/>
      <c r="AN31" s="339"/>
      <c r="AO31" s="339"/>
      <c r="AP31" s="339"/>
      <c r="AQ31" s="339"/>
      <c r="AR31" s="339"/>
      <c r="AS31" s="339"/>
      <c r="AT31" s="340"/>
      <c r="AU31" s="333"/>
      <c r="AV31" s="334"/>
      <c r="AW31" s="334"/>
      <c r="AX31" s="336"/>
      <c r="AZ31" s="10">
        <f>LEN(I31)</f>
        <v>0</v>
      </c>
      <c r="BB31" s="10" t="b">
        <v>0</v>
      </c>
      <c r="BC31" s="10" t="str">
        <f>IF(BB31=TRUE,"討論・ＷＳ","")</f>
        <v/>
      </c>
    </row>
    <row r="32" spans="2:57" s="10" customFormat="1" ht="24" customHeight="1">
      <c r="B32" s="412"/>
      <c r="C32" s="337"/>
      <c r="D32" s="337"/>
      <c r="E32" s="337"/>
      <c r="F32" s="337"/>
      <c r="G32" s="337"/>
      <c r="H32" s="337"/>
      <c r="I32" s="341"/>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2"/>
      <c r="AL32" s="342"/>
      <c r="AM32" s="342"/>
      <c r="AN32" s="342"/>
      <c r="AO32" s="342"/>
      <c r="AP32" s="342"/>
      <c r="AQ32" s="342"/>
      <c r="AR32" s="342"/>
      <c r="AS32" s="342"/>
      <c r="AT32" s="343"/>
      <c r="AU32" s="344"/>
      <c r="AV32" s="345"/>
      <c r="AW32" s="345"/>
      <c r="AX32" s="348" t="s">
        <v>121</v>
      </c>
      <c r="AZ32" s="10">
        <f>LEN(I32)</f>
        <v>0</v>
      </c>
      <c r="BB32" s="10" t="b">
        <v>0</v>
      </c>
      <c r="BC32" s="10" t="str">
        <f>IF(BB32=TRUE,"屋外実習","")</f>
        <v/>
      </c>
    </row>
    <row r="33" spans="2:57" s="10" customFormat="1" ht="24" customHeight="1">
      <c r="B33" s="413"/>
      <c r="C33" s="350"/>
      <c r="D33" s="350"/>
      <c r="E33" s="350"/>
      <c r="F33" s="350"/>
      <c r="G33" s="350"/>
      <c r="H33" s="350"/>
      <c r="I33" s="351" t="s">
        <v>127</v>
      </c>
      <c r="J33" s="352"/>
      <c r="K33" s="352"/>
      <c r="L33" s="353"/>
      <c r="M33" s="353"/>
      <c r="N33" s="353"/>
      <c r="O33" s="353"/>
      <c r="P33" s="353"/>
      <c r="Q33" s="353"/>
      <c r="R33" s="353"/>
      <c r="S33" s="143" t="s">
        <v>131</v>
      </c>
      <c r="T33" s="354"/>
      <c r="U33" s="354"/>
      <c r="V33" s="354"/>
      <c r="W33" s="355" t="s">
        <v>128</v>
      </c>
      <c r="X33" s="355"/>
      <c r="Y33" s="356"/>
      <c r="Z33" s="357" t="s">
        <v>129</v>
      </c>
      <c r="AA33" s="358"/>
      <c r="AB33" s="358"/>
      <c r="AC33" s="359"/>
      <c r="AD33" s="359"/>
      <c r="AE33" s="359"/>
      <c r="AF33" s="359"/>
      <c r="AG33" s="359"/>
      <c r="AH33" s="359"/>
      <c r="AI33" s="359"/>
      <c r="AJ33" s="359"/>
      <c r="AK33" s="359"/>
      <c r="AL33" s="359"/>
      <c r="AM33" s="359"/>
      <c r="AN33" s="359"/>
      <c r="AO33" s="359"/>
      <c r="AP33" s="359"/>
      <c r="AQ33" s="359"/>
      <c r="AR33" s="359"/>
      <c r="AS33" s="359"/>
      <c r="AT33" s="360"/>
      <c r="AU33" s="346"/>
      <c r="AV33" s="347"/>
      <c r="AW33" s="347"/>
      <c r="AX33" s="349"/>
      <c r="BB33" s="10" t="b">
        <v>0</v>
      </c>
      <c r="BC33" s="10" t="str">
        <f>IF(BB33=TRUE,"屋内実習","")</f>
        <v/>
      </c>
    </row>
    <row r="34" spans="2:57" s="10" customFormat="1" ht="24" customHeight="1">
      <c r="B34" s="411">
        <v>4</v>
      </c>
      <c r="C34" s="325"/>
      <c r="D34" s="325"/>
      <c r="E34" s="325"/>
      <c r="F34" s="325"/>
      <c r="G34" s="325"/>
      <c r="H34" s="325"/>
      <c r="I34" s="326"/>
      <c r="J34" s="327"/>
      <c r="K34" s="327"/>
      <c r="L34" s="327"/>
      <c r="M34" s="327"/>
      <c r="N34" s="327"/>
      <c r="O34" s="327"/>
      <c r="P34" s="327"/>
      <c r="Q34" s="327"/>
      <c r="R34" s="142" t="s">
        <v>131</v>
      </c>
      <c r="S34" s="142" t="str">
        <f>IF(I34="","",TEXT(I34,"aaa"))</f>
        <v/>
      </c>
      <c r="T34" s="142" t="s">
        <v>182</v>
      </c>
      <c r="U34" s="328"/>
      <c r="V34" s="329"/>
      <c r="W34" s="329"/>
      <c r="X34" s="329"/>
      <c r="Y34" s="329"/>
      <c r="Z34" s="330" t="s">
        <v>183</v>
      </c>
      <c r="AA34" s="330"/>
      <c r="AB34" s="330"/>
      <c r="AC34" s="330"/>
      <c r="AD34" s="327"/>
      <c r="AE34" s="327"/>
      <c r="AF34" s="327"/>
      <c r="AG34" s="327"/>
      <c r="AH34" s="327"/>
      <c r="AI34" s="327"/>
      <c r="AJ34" s="327"/>
      <c r="AK34" s="327"/>
      <c r="AL34" s="327"/>
      <c r="AM34" s="142" t="s">
        <v>131</v>
      </c>
      <c r="AN34" s="142" t="str">
        <f>IF(AD34="","",TEXT(AD34,"aaa"))</f>
        <v/>
      </c>
      <c r="AO34" s="142" t="s">
        <v>182</v>
      </c>
      <c r="AP34" s="328"/>
      <c r="AQ34" s="329"/>
      <c r="AR34" s="329"/>
      <c r="AS34" s="329"/>
      <c r="AT34" s="329"/>
      <c r="AU34" s="331"/>
      <c r="AV34" s="332"/>
      <c r="AW34" s="332"/>
      <c r="AX34" s="335" t="s">
        <v>81</v>
      </c>
      <c r="BB34" s="10" t="b">
        <v>0</v>
      </c>
      <c r="BC34" s="10" t="str">
        <f>IF(BB34=TRUE,"座学","")</f>
        <v/>
      </c>
      <c r="BD34" s="124" t="str">
        <f>IF(I34&lt;&gt;"","2022/4/1","")</f>
        <v/>
      </c>
      <c r="BE34" s="124">
        <f>I34-"1"</f>
        <v>-1</v>
      </c>
    </row>
    <row r="35" spans="2:57" s="10" customFormat="1" ht="24" customHeight="1">
      <c r="B35" s="412"/>
      <c r="C35" s="337"/>
      <c r="D35" s="337"/>
      <c r="E35" s="337"/>
      <c r="F35" s="337"/>
      <c r="G35" s="337"/>
      <c r="H35" s="337"/>
      <c r="I35" s="338"/>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39"/>
      <c r="AL35" s="339"/>
      <c r="AM35" s="339"/>
      <c r="AN35" s="339"/>
      <c r="AO35" s="339"/>
      <c r="AP35" s="339"/>
      <c r="AQ35" s="339"/>
      <c r="AR35" s="339"/>
      <c r="AS35" s="339"/>
      <c r="AT35" s="340"/>
      <c r="AU35" s="333"/>
      <c r="AV35" s="334"/>
      <c r="AW35" s="334"/>
      <c r="AX35" s="336"/>
      <c r="AZ35" s="10">
        <f>LEN(I35)</f>
        <v>0</v>
      </c>
      <c r="BB35" s="10" t="b">
        <v>0</v>
      </c>
      <c r="BC35" s="10" t="str">
        <f>IF(BB35=TRUE,"討論・ＷＳ","")</f>
        <v/>
      </c>
    </row>
    <row r="36" spans="2:57" s="10" customFormat="1" ht="24" customHeight="1">
      <c r="B36" s="412"/>
      <c r="C36" s="337"/>
      <c r="D36" s="337"/>
      <c r="E36" s="337"/>
      <c r="F36" s="337"/>
      <c r="G36" s="337"/>
      <c r="H36" s="337"/>
      <c r="I36" s="341"/>
      <c r="J36" s="342"/>
      <c r="K36" s="342"/>
      <c r="L36" s="342"/>
      <c r="M36" s="342"/>
      <c r="N36" s="342"/>
      <c r="O36" s="342"/>
      <c r="P36" s="342"/>
      <c r="Q36" s="342"/>
      <c r="R36" s="342"/>
      <c r="S36" s="342"/>
      <c r="T36" s="342"/>
      <c r="U36" s="342"/>
      <c r="V36" s="342"/>
      <c r="W36" s="342"/>
      <c r="X36" s="342"/>
      <c r="Y36" s="342"/>
      <c r="Z36" s="342"/>
      <c r="AA36" s="342"/>
      <c r="AB36" s="342"/>
      <c r="AC36" s="342"/>
      <c r="AD36" s="342"/>
      <c r="AE36" s="342"/>
      <c r="AF36" s="342"/>
      <c r="AG36" s="342"/>
      <c r="AH36" s="342"/>
      <c r="AI36" s="342"/>
      <c r="AJ36" s="342"/>
      <c r="AK36" s="342"/>
      <c r="AL36" s="342"/>
      <c r="AM36" s="342"/>
      <c r="AN36" s="342"/>
      <c r="AO36" s="342"/>
      <c r="AP36" s="342"/>
      <c r="AQ36" s="342"/>
      <c r="AR36" s="342"/>
      <c r="AS36" s="342"/>
      <c r="AT36" s="343"/>
      <c r="AU36" s="344"/>
      <c r="AV36" s="345"/>
      <c r="AW36" s="345"/>
      <c r="AX36" s="348" t="s">
        <v>121</v>
      </c>
      <c r="AZ36" s="10">
        <f>LEN(I36)</f>
        <v>0</v>
      </c>
      <c r="BB36" s="10" t="b">
        <v>0</v>
      </c>
      <c r="BC36" s="10" t="str">
        <f>IF(BB36=TRUE,"屋外実習","")</f>
        <v/>
      </c>
    </row>
    <row r="37" spans="2:57" s="10" customFormat="1" ht="24" customHeight="1">
      <c r="B37" s="413"/>
      <c r="C37" s="350"/>
      <c r="D37" s="350"/>
      <c r="E37" s="350"/>
      <c r="F37" s="350"/>
      <c r="G37" s="350"/>
      <c r="H37" s="350"/>
      <c r="I37" s="351" t="s">
        <v>127</v>
      </c>
      <c r="J37" s="352"/>
      <c r="K37" s="352"/>
      <c r="L37" s="353"/>
      <c r="M37" s="353"/>
      <c r="N37" s="353"/>
      <c r="O37" s="353"/>
      <c r="P37" s="353"/>
      <c r="Q37" s="353"/>
      <c r="R37" s="353"/>
      <c r="S37" s="143" t="s">
        <v>131</v>
      </c>
      <c r="T37" s="354"/>
      <c r="U37" s="354"/>
      <c r="V37" s="354"/>
      <c r="W37" s="355" t="s">
        <v>128</v>
      </c>
      <c r="X37" s="355"/>
      <c r="Y37" s="356"/>
      <c r="Z37" s="357" t="s">
        <v>129</v>
      </c>
      <c r="AA37" s="358"/>
      <c r="AB37" s="358"/>
      <c r="AC37" s="359"/>
      <c r="AD37" s="359"/>
      <c r="AE37" s="359"/>
      <c r="AF37" s="359"/>
      <c r="AG37" s="359"/>
      <c r="AH37" s="359"/>
      <c r="AI37" s="359"/>
      <c r="AJ37" s="359"/>
      <c r="AK37" s="359"/>
      <c r="AL37" s="359"/>
      <c r="AM37" s="359"/>
      <c r="AN37" s="359"/>
      <c r="AO37" s="359"/>
      <c r="AP37" s="359"/>
      <c r="AQ37" s="359"/>
      <c r="AR37" s="359"/>
      <c r="AS37" s="359"/>
      <c r="AT37" s="360"/>
      <c r="AU37" s="346"/>
      <c r="AV37" s="347"/>
      <c r="AW37" s="347"/>
      <c r="AX37" s="349"/>
      <c r="BB37" s="10" t="b">
        <v>0</v>
      </c>
      <c r="BC37" s="10" t="str">
        <f>IF(BB37=TRUE,"屋内実習","")</f>
        <v/>
      </c>
    </row>
    <row r="38" spans="2:57" s="10" customFormat="1" ht="24" customHeight="1">
      <c r="B38" s="324">
        <v>5</v>
      </c>
      <c r="C38" s="325"/>
      <c r="D38" s="325"/>
      <c r="E38" s="325"/>
      <c r="F38" s="325"/>
      <c r="G38" s="325"/>
      <c r="H38" s="325"/>
      <c r="I38" s="326"/>
      <c r="J38" s="327"/>
      <c r="K38" s="327"/>
      <c r="L38" s="327"/>
      <c r="M38" s="327"/>
      <c r="N38" s="327"/>
      <c r="O38" s="327"/>
      <c r="P38" s="327"/>
      <c r="Q38" s="327"/>
      <c r="R38" s="142" t="s">
        <v>131</v>
      </c>
      <c r="S38" s="142" t="str">
        <f>IF(I38="","",TEXT(I38,"aaa"))</f>
        <v/>
      </c>
      <c r="T38" s="142" t="s">
        <v>182</v>
      </c>
      <c r="U38" s="328"/>
      <c r="V38" s="329"/>
      <c r="W38" s="329"/>
      <c r="X38" s="329"/>
      <c r="Y38" s="329"/>
      <c r="Z38" s="330" t="s">
        <v>183</v>
      </c>
      <c r="AA38" s="330"/>
      <c r="AB38" s="330"/>
      <c r="AC38" s="330"/>
      <c r="AD38" s="327"/>
      <c r="AE38" s="327"/>
      <c r="AF38" s="327"/>
      <c r="AG38" s="327"/>
      <c r="AH38" s="327"/>
      <c r="AI38" s="327"/>
      <c r="AJ38" s="327"/>
      <c r="AK38" s="327"/>
      <c r="AL38" s="327"/>
      <c r="AM38" s="142" t="s">
        <v>131</v>
      </c>
      <c r="AN38" s="142" t="str">
        <f>IF(AD38="","",TEXT(AD38,"aaa"))</f>
        <v/>
      </c>
      <c r="AO38" s="142" t="s">
        <v>182</v>
      </c>
      <c r="AP38" s="328"/>
      <c r="AQ38" s="329"/>
      <c r="AR38" s="329"/>
      <c r="AS38" s="329"/>
      <c r="AT38" s="329"/>
      <c r="AU38" s="331"/>
      <c r="AV38" s="332"/>
      <c r="AW38" s="332"/>
      <c r="AX38" s="335" t="s">
        <v>81</v>
      </c>
      <c r="BB38" s="10" t="b">
        <v>0</v>
      </c>
      <c r="BC38" s="10" t="str">
        <f>IF(BB38=TRUE,"座学","")</f>
        <v/>
      </c>
      <c r="BD38" s="124" t="str">
        <f>IF(I38&lt;&gt;"","2022/4/1","")</f>
        <v/>
      </c>
      <c r="BE38" s="124">
        <f>I38-"1"</f>
        <v>-1</v>
      </c>
    </row>
    <row r="39" spans="2:57" s="10" customFormat="1" ht="24" customHeight="1">
      <c r="B39" s="324"/>
      <c r="C39" s="337"/>
      <c r="D39" s="337"/>
      <c r="E39" s="337"/>
      <c r="F39" s="337"/>
      <c r="G39" s="337"/>
      <c r="H39" s="337"/>
      <c r="I39" s="338"/>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39"/>
      <c r="AL39" s="339"/>
      <c r="AM39" s="339"/>
      <c r="AN39" s="339"/>
      <c r="AO39" s="339"/>
      <c r="AP39" s="339"/>
      <c r="AQ39" s="339"/>
      <c r="AR39" s="339"/>
      <c r="AS39" s="339"/>
      <c r="AT39" s="340"/>
      <c r="AU39" s="333"/>
      <c r="AV39" s="334"/>
      <c r="AW39" s="334"/>
      <c r="AX39" s="336"/>
      <c r="AZ39" s="10">
        <f>LEN(I39)</f>
        <v>0</v>
      </c>
      <c r="BB39" s="10" t="b">
        <v>0</v>
      </c>
      <c r="BC39" s="10" t="str">
        <f>IF(BB39=TRUE,"討論・ＷＳ","")</f>
        <v/>
      </c>
    </row>
    <row r="40" spans="2:57" s="10" customFormat="1" ht="24" customHeight="1">
      <c r="B40" s="324"/>
      <c r="C40" s="337"/>
      <c r="D40" s="337"/>
      <c r="E40" s="337"/>
      <c r="F40" s="337"/>
      <c r="G40" s="337"/>
      <c r="H40" s="337"/>
      <c r="I40" s="341"/>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2"/>
      <c r="AL40" s="342"/>
      <c r="AM40" s="342"/>
      <c r="AN40" s="342"/>
      <c r="AO40" s="342"/>
      <c r="AP40" s="342"/>
      <c r="AQ40" s="342"/>
      <c r="AR40" s="342"/>
      <c r="AS40" s="342"/>
      <c r="AT40" s="343"/>
      <c r="AU40" s="344"/>
      <c r="AV40" s="345"/>
      <c r="AW40" s="345"/>
      <c r="AX40" s="348" t="s">
        <v>121</v>
      </c>
      <c r="AZ40" s="10">
        <f>LEN(I40)</f>
        <v>0</v>
      </c>
      <c r="BB40" s="10" t="b">
        <v>0</v>
      </c>
      <c r="BC40" s="10" t="str">
        <f>IF(BB40=TRUE,"屋外実習","")</f>
        <v/>
      </c>
    </row>
    <row r="41" spans="2:57" s="10" customFormat="1" ht="24" customHeight="1">
      <c r="B41" s="324"/>
      <c r="C41" s="350"/>
      <c r="D41" s="350"/>
      <c r="E41" s="350"/>
      <c r="F41" s="350"/>
      <c r="G41" s="350"/>
      <c r="H41" s="350"/>
      <c r="I41" s="351" t="s">
        <v>127</v>
      </c>
      <c r="J41" s="352"/>
      <c r="K41" s="352"/>
      <c r="L41" s="353"/>
      <c r="M41" s="353"/>
      <c r="N41" s="353"/>
      <c r="O41" s="353"/>
      <c r="P41" s="353"/>
      <c r="Q41" s="353"/>
      <c r="R41" s="353"/>
      <c r="S41" s="143" t="s">
        <v>131</v>
      </c>
      <c r="T41" s="354"/>
      <c r="U41" s="354"/>
      <c r="V41" s="354"/>
      <c r="W41" s="355" t="s">
        <v>128</v>
      </c>
      <c r="X41" s="355"/>
      <c r="Y41" s="356"/>
      <c r="Z41" s="357" t="s">
        <v>129</v>
      </c>
      <c r="AA41" s="358"/>
      <c r="AB41" s="358"/>
      <c r="AC41" s="359"/>
      <c r="AD41" s="359"/>
      <c r="AE41" s="359"/>
      <c r="AF41" s="359"/>
      <c r="AG41" s="359"/>
      <c r="AH41" s="359"/>
      <c r="AI41" s="359"/>
      <c r="AJ41" s="359"/>
      <c r="AK41" s="359"/>
      <c r="AL41" s="359"/>
      <c r="AM41" s="359"/>
      <c r="AN41" s="359"/>
      <c r="AO41" s="359"/>
      <c r="AP41" s="359"/>
      <c r="AQ41" s="359"/>
      <c r="AR41" s="359"/>
      <c r="AS41" s="359"/>
      <c r="AT41" s="360"/>
      <c r="AU41" s="346"/>
      <c r="AV41" s="347"/>
      <c r="AW41" s="347"/>
      <c r="AX41" s="349"/>
      <c r="BB41" s="10" t="b">
        <v>0</v>
      </c>
      <c r="BC41" s="10" t="str">
        <f>IF(BB41=TRUE,"屋内実習","")</f>
        <v/>
      </c>
    </row>
    <row r="42" spans="2:57" s="10" customFormat="1" ht="39.9" customHeight="1">
      <c r="B42" s="389" t="s">
        <v>150</v>
      </c>
      <c r="C42" s="390"/>
      <c r="D42" s="390"/>
      <c r="E42" s="390"/>
      <c r="F42" s="390"/>
      <c r="G42" s="390"/>
      <c r="H42" s="391"/>
      <c r="I42" s="414" t="s">
        <v>208</v>
      </c>
      <c r="J42" s="415"/>
      <c r="K42" s="415"/>
      <c r="L42" s="415"/>
      <c r="M42" s="415"/>
      <c r="N42" s="415"/>
      <c r="O42" s="415"/>
      <c r="P42" s="415"/>
      <c r="Q42" s="415"/>
      <c r="R42" s="415"/>
      <c r="S42" s="415"/>
      <c r="T42" s="415"/>
      <c r="U42" s="415"/>
      <c r="V42" s="415"/>
      <c r="W42" s="415"/>
      <c r="X42" s="415"/>
      <c r="Y42" s="415"/>
      <c r="Z42" s="415"/>
      <c r="AA42" s="415"/>
      <c r="AB42" s="415"/>
      <c r="AC42" s="415"/>
      <c r="AD42" s="415"/>
      <c r="AE42" s="415"/>
      <c r="AF42" s="415"/>
      <c r="AG42" s="415"/>
      <c r="AH42" s="415"/>
      <c r="AI42" s="415"/>
      <c r="AJ42" s="415"/>
      <c r="AK42" s="415"/>
      <c r="AL42" s="415"/>
      <c r="AM42" s="415"/>
      <c r="AN42" s="415"/>
      <c r="AO42" s="415"/>
      <c r="AP42" s="415"/>
      <c r="AQ42" s="415"/>
      <c r="AR42" s="415"/>
      <c r="AS42" s="415"/>
      <c r="AT42" s="415"/>
      <c r="AU42" s="415"/>
      <c r="AV42" s="415"/>
      <c r="AW42" s="415"/>
      <c r="AX42" s="416"/>
    </row>
    <row r="43" spans="2:57" s="10" customFormat="1" ht="36.75" customHeight="1">
      <c r="B43" s="395"/>
      <c r="C43" s="396"/>
      <c r="D43" s="396"/>
      <c r="E43" s="396"/>
      <c r="F43" s="396"/>
      <c r="G43" s="396"/>
      <c r="H43" s="397"/>
      <c r="I43" s="417"/>
      <c r="J43" s="418"/>
      <c r="K43" s="418"/>
      <c r="L43" s="418"/>
      <c r="M43" s="418"/>
      <c r="N43" s="418"/>
      <c r="O43" s="418"/>
      <c r="P43" s="418"/>
      <c r="Q43" s="418"/>
      <c r="R43" s="418"/>
      <c r="S43" s="418"/>
      <c r="T43" s="418"/>
      <c r="U43" s="418"/>
      <c r="V43" s="418"/>
      <c r="W43" s="418"/>
      <c r="X43" s="418"/>
      <c r="Y43" s="418"/>
      <c r="Z43" s="418"/>
      <c r="AA43" s="418"/>
      <c r="AB43" s="418"/>
      <c r="AC43" s="418"/>
      <c r="AD43" s="418"/>
      <c r="AE43" s="418"/>
      <c r="AF43" s="418"/>
      <c r="AG43" s="418"/>
      <c r="AH43" s="418"/>
      <c r="AI43" s="418"/>
      <c r="AJ43" s="418"/>
      <c r="AK43" s="418"/>
      <c r="AL43" s="418"/>
      <c r="AM43" s="418"/>
      <c r="AN43" s="418"/>
      <c r="AO43" s="418"/>
      <c r="AP43" s="418"/>
      <c r="AQ43" s="418"/>
      <c r="AR43" s="418"/>
      <c r="AS43" s="418"/>
      <c r="AT43" s="418"/>
      <c r="AU43" s="418"/>
      <c r="AV43" s="418"/>
      <c r="AW43" s="418"/>
      <c r="AX43" s="419"/>
    </row>
    <row r="44" spans="2:57" s="10" customFormat="1" ht="20.149999999999999" customHeight="1">
      <c r="B44" s="389" t="s">
        <v>176</v>
      </c>
      <c r="C44" s="390"/>
      <c r="D44" s="391"/>
      <c r="E44" s="398" t="s">
        <v>151</v>
      </c>
      <c r="F44" s="399"/>
      <c r="G44" s="399"/>
      <c r="H44" s="400"/>
      <c r="I44" s="369"/>
      <c r="J44" s="363"/>
      <c r="K44" s="363"/>
      <c r="L44" s="363"/>
      <c r="M44" s="363"/>
      <c r="N44" s="363"/>
      <c r="O44" s="363"/>
      <c r="P44" s="363"/>
      <c r="Q44" s="363"/>
      <c r="R44" s="363"/>
      <c r="S44" s="363"/>
      <c r="T44" s="363"/>
      <c r="U44" s="363"/>
      <c r="V44" s="363"/>
      <c r="W44" s="363"/>
      <c r="X44" s="363"/>
      <c r="Y44" s="363"/>
      <c r="Z44" s="363"/>
      <c r="AA44" s="363"/>
      <c r="AB44" s="363"/>
      <c r="AC44" s="363"/>
      <c r="AD44" s="363"/>
      <c r="AE44" s="363"/>
      <c r="AF44" s="363"/>
      <c r="AG44" s="363"/>
      <c r="AH44" s="363"/>
      <c r="AI44" s="363"/>
      <c r="AJ44" s="363"/>
      <c r="AK44" s="363"/>
      <c r="AL44" s="363"/>
      <c r="AM44" s="363"/>
      <c r="AN44" s="363"/>
      <c r="AO44" s="363"/>
      <c r="AP44" s="363"/>
      <c r="AQ44" s="363"/>
      <c r="AR44" s="363"/>
      <c r="AS44" s="363"/>
      <c r="AT44" s="363"/>
      <c r="AU44" s="363"/>
      <c r="AV44" s="363"/>
      <c r="AW44" s="363"/>
      <c r="AX44" s="364"/>
    </row>
    <row r="45" spans="2:57" s="10" customFormat="1" ht="20.149999999999999" customHeight="1">
      <c r="B45" s="392"/>
      <c r="C45" s="393"/>
      <c r="D45" s="394"/>
      <c r="E45" s="398" t="s">
        <v>152</v>
      </c>
      <c r="F45" s="399"/>
      <c r="G45" s="399"/>
      <c r="H45" s="400"/>
      <c r="I45" s="401"/>
      <c r="J45" s="402"/>
      <c r="K45" s="402"/>
      <c r="L45" s="402"/>
      <c r="M45" s="402"/>
      <c r="N45" s="402"/>
      <c r="O45" s="402"/>
      <c r="P45" s="402"/>
      <c r="Q45" s="402"/>
      <c r="R45" s="402"/>
      <c r="S45" s="402"/>
      <c r="T45" s="402"/>
      <c r="U45" s="402"/>
      <c r="V45" s="402"/>
      <c r="W45" s="402"/>
      <c r="X45" s="402"/>
      <c r="Y45" s="402"/>
      <c r="Z45" s="402"/>
      <c r="AA45" s="402"/>
      <c r="AB45" s="402"/>
      <c r="AC45" s="402"/>
      <c r="AD45" s="402"/>
      <c r="AE45" s="402"/>
      <c r="AF45" s="402"/>
      <c r="AG45" s="402"/>
      <c r="AH45" s="402"/>
      <c r="AI45" s="402"/>
      <c r="AJ45" s="402"/>
      <c r="AK45" s="402"/>
      <c r="AL45" s="402"/>
      <c r="AM45" s="402"/>
      <c r="AN45" s="402"/>
      <c r="AO45" s="402"/>
      <c r="AP45" s="402"/>
      <c r="AQ45" s="402"/>
      <c r="AR45" s="402"/>
      <c r="AS45" s="402"/>
      <c r="AT45" s="402"/>
      <c r="AU45" s="402"/>
      <c r="AV45" s="402"/>
      <c r="AW45" s="402"/>
      <c r="AX45" s="403"/>
    </row>
    <row r="46" spans="2:57" s="10" customFormat="1" ht="18" customHeight="1">
      <c r="B46" s="392"/>
      <c r="C46" s="393"/>
      <c r="D46" s="394"/>
      <c r="E46" s="389" t="s">
        <v>206</v>
      </c>
      <c r="F46" s="390"/>
      <c r="G46" s="390"/>
      <c r="H46" s="391"/>
      <c r="I46" s="27"/>
      <c r="J46" s="28" t="s">
        <v>24</v>
      </c>
      <c r="K46" s="404"/>
      <c r="L46" s="404"/>
      <c r="M46" s="404"/>
      <c r="N46" s="404"/>
      <c r="O46" s="404"/>
      <c r="P46" s="404"/>
      <c r="Q46" s="404"/>
      <c r="R46" s="404"/>
      <c r="S46" s="29" t="s">
        <v>25</v>
      </c>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19"/>
      <c r="AU46" s="19"/>
      <c r="AV46" s="19"/>
      <c r="AW46" s="19"/>
      <c r="AX46" s="144"/>
    </row>
    <row r="47" spans="2:57" s="10" customFormat="1" ht="15.75" customHeight="1">
      <c r="B47" s="392"/>
      <c r="C47" s="393"/>
      <c r="D47" s="394"/>
      <c r="E47" s="392"/>
      <c r="F47" s="393"/>
      <c r="G47" s="393"/>
      <c r="H47" s="394"/>
      <c r="I47" s="405"/>
      <c r="J47" s="406"/>
      <c r="K47" s="406"/>
      <c r="L47" s="406"/>
      <c r="M47" s="406"/>
      <c r="N47" s="406"/>
      <c r="O47" s="406"/>
      <c r="P47" s="406"/>
      <c r="Q47" s="406"/>
      <c r="R47" s="406"/>
      <c r="S47" s="406"/>
      <c r="T47" s="406"/>
      <c r="U47" s="406"/>
      <c r="V47" s="406"/>
      <c r="W47" s="406"/>
      <c r="X47" s="406"/>
      <c r="Y47" s="406"/>
      <c r="Z47" s="406"/>
      <c r="AA47" s="406"/>
      <c r="AB47" s="406"/>
      <c r="AC47" s="406"/>
      <c r="AD47" s="406"/>
      <c r="AE47" s="406"/>
      <c r="AF47" s="406"/>
      <c r="AG47" s="406"/>
      <c r="AH47" s="406"/>
      <c r="AI47" s="406"/>
      <c r="AJ47" s="406"/>
      <c r="AK47" s="406"/>
      <c r="AL47" s="406"/>
      <c r="AM47" s="406"/>
      <c r="AN47" s="406"/>
      <c r="AO47" s="406"/>
      <c r="AP47" s="406"/>
      <c r="AQ47" s="406"/>
      <c r="AR47" s="406"/>
      <c r="AS47" s="406"/>
      <c r="AT47" s="406"/>
      <c r="AU47" s="406"/>
      <c r="AV47" s="406"/>
      <c r="AW47" s="406"/>
      <c r="AX47" s="407"/>
    </row>
    <row r="48" spans="2:57" s="10" customFormat="1" ht="15.75" customHeight="1">
      <c r="B48" s="392"/>
      <c r="C48" s="393"/>
      <c r="D48" s="394"/>
      <c r="E48" s="395"/>
      <c r="F48" s="396"/>
      <c r="G48" s="396"/>
      <c r="H48" s="397"/>
      <c r="I48" s="408"/>
      <c r="J48" s="409"/>
      <c r="K48" s="409"/>
      <c r="L48" s="409"/>
      <c r="M48" s="409"/>
      <c r="N48" s="409"/>
      <c r="O48" s="409"/>
      <c r="P48" s="409"/>
      <c r="Q48" s="409"/>
      <c r="R48" s="409"/>
      <c r="S48" s="409"/>
      <c r="T48" s="409"/>
      <c r="U48" s="409"/>
      <c r="V48" s="409"/>
      <c r="W48" s="409"/>
      <c r="X48" s="409"/>
      <c r="Y48" s="409"/>
      <c r="Z48" s="409"/>
      <c r="AA48" s="409"/>
      <c r="AB48" s="409"/>
      <c r="AC48" s="409"/>
      <c r="AD48" s="409"/>
      <c r="AE48" s="409"/>
      <c r="AF48" s="409"/>
      <c r="AG48" s="409"/>
      <c r="AH48" s="409"/>
      <c r="AI48" s="409"/>
      <c r="AJ48" s="409"/>
      <c r="AK48" s="409"/>
      <c r="AL48" s="409"/>
      <c r="AM48" s="409"/>
      <c r="AN48" s="409"/>
      <c r="AO48" s="409"/>
      <c r="AP48" s="409"/>
      <c r="AQ48" s="409"/>
      <c r="AR48" s="409"/>
      <c r="AS48" s="409"/>
      <c r="AT48" s="409"/>
      <c r="AU48" s="409"/>
      <c r="AV48" s="409"/>
      <c r="AW48" s="409"/>
      <c r="AX48" s="410"/>
    </row>
    <row r="49" spans="2:52" s="10" customFormat="1" ht="20.149999999999999" customHeight="1">
      <c r="B49" s="392"/>
      <c r="C49" s="393"/>
      <c r="D49" s="394"/>
      <c r="E49" s="398" t="s">
        <v>212</v>
      </c>
      <c r="F49" s="399"/>
      <c r="G49" s="399"/>
      <c r="H49" s="400"/>
      <c r="I49" s="401"/>
      <c r="J49" s="402"/>
      <c r="K49" s="402"/>
      <c r="L49" s="402"/>
      <c r="M49" s="402"/>
      <c r="N49" s="402"/>
      <c r="O49" s="402"/>
      <c r="P49" s="402"/>
      <c r="Q49" s="402"/>
      <c r="R49" s="402"/>
      <c r="S49" s="402"/>
      <c r="T49" s="402"/>
      <c r="U49" s="402"/>
      <c r="V49" s="402"/>
      <c r="W49" s="402"/>
      <c r="X49" s="402"/>
      <c r="Y49" s="402"/>
      <c r="Z49" s="402"/>
      <c r="AA49" s="402"/>
      <c r="AB49" s="402"/>
      <c r="AC49" s="402"/>
      <c r="AD49" s="402"/>
      <c r="AE49" s="402"/>
      <c r="AF49" s="402"/>
      <c r="AG49" s="402"/>
      <c r="AH49" s="402"/>
      <c r="AI49" s="402"/>
      <c r="AJ49" s="402"/>
      <c r="AK49" s="402"/>
      <c r="AL49" s="402"/>
      <c r="AM49" s="402"/>
      <c r="AN49" s="402"/>
      <c r="AO49" s="402"/>
      <c r="AP49" s="402"/>
      <c r="AQ49" s="402"/>
      <c r="AR49" s="402"/>
      <c r="AS49" s="402"/>
      <c r="AT49" s="402"/>
      <c r="AU49" s="402"/>
      <c r="AV49" s="402"/>
      <c r="AW49" s="402"/>
      <c r="AX49" s="403"/>
    </row>
    <row r="50" spans="2:52" s="10" customFormat="1" ht="20.149999999999999" customHeight="1">
      <c r="B50" s="395"/>
      <c r="C50" s="396"/>
      <c r="D50" s="397"/>
      <c r="E50" s="398" t="s">
        <v>153</v>
      </c>
      <c r="F50" s="399"/>
      <c r="G50" s="399"/>
      <c r="H50" s="400"/>
      <c r="I50" s="401"/>
      <c r="J50" s="402"/>
      <c r="K50" s="402"/>
      <c r="L50" s="402"/>
      <c r="M50" s="402"/>
      <c r="N50" s="402"/>
      <c r="O50" s="402"/>
      <c r="P50" s="402"/>
      <c r="Q50" s="402"/>
      <c r="R50" s="402"/>
      <c r="S50" s="402"/>
      <c r="T50" s="402"/>
      <c r="U50" s="402"/>
      <c r="V50" s="402"/>
      <c r="W50" s="402"/>
      <c r="X50" s="402"/>
      <c r="Y50" s="402"/>
      <c r="Z50" s="402"/>
      <c r="AA50" s="402"/>
      <c r="AB50" s="402"/>
      <c r="AC50" s="402"/>
      <c r="AD50" s="402"/>
      <c r="AE50" s="402"/>
      <c r="AF50" s="402"/>
      <c r="AG50" s="402"/>
      <c r="AH50" s="402"/>
      <c r="AI50" s="402"/>
      <c r="AJ50" s="402"/>
      <c r="AK50" s="402"/>
      <c r="AL50" s="402"/>
      <c r="AM50" s="402"/>
      <c r="AN50" s="402"/>
      <c r="AO50" s="402"/>
      <c r="AP50" s="402"/>
      <c r="AQ50" s="402"/>
      <c r="AR50" s="402"/>
      <c r="AS50" s="402"/>
      <c r="AT50" s="402"/>
      <c r="AU50" s="402"/>
      <c r="AV50" s="402"/>
      <c r="AW50" s="402"/>
      <c r="AX50" s="403"/>
    </row>
    <row r="51" spans="2:52" s="10" customFormat="1" ht="32.25" customHeight="1">
      <c r="B51" s="370" t="s">
        <v>207</v>
      </c>
      <c r="C51" s="371"/>
      <c r="D51" s="371"/>
      <c r="E51" s="371"/>
      <c r="F51" s="371"/>
      <c r="G51" s="371"/>
      <c r="H51" s="372"/>
      <c r="I51" s="376" t="s">
        <v>209</v>
      </c>
      <c r="J51" s="377"/>
      <c r="K51" s="377"/>
      <c r="L51" s="377"/>
      <c r="M51" s="377"/>
      <c r="N51" s="377"/>
      <c r="O51" s="377"/>
      <c r="P51" s="377"/>
      <c r="Q51" s="377"/>
      <c r="R51" s="377"/>
      <c r="S51" s="377"/>
      <c r="T51" s="377"/>
      <c r="U51" s="377"/>
      <c r="V51" s="377"/>
      <c r="W51" s="377"/>
      <c r="X51" s="377"/>
      <c r="Y51" s="377"/>
      <c r="Z51" s="377"/>
      <c r="AA51" s="377"/>
      <c r="AB51" s="377"/>
      <c r="AC51" s="377"/>
      <c r="AD51" s="377"/>
      <c r="AE51" s="377"/>
      <c r="AF51" s="377"/>
      <c r="AG51" s="377"/>
      <c r="AH51" s="377"/>
      <c r="AI51" s="377"/>
      <c r="AJ51" s="377"/>
      <c r="AK51" s="377"/>
      <c r="AL51" s="377"/>
      <c r="AM51" s="377"/>
      <c r="AN51" s="377"/>
      <c r="AO51" s="377"/>
      <c r="AP51" s="377"/>
      <c r="AQ51" s="377"/>
      <c r="AR51" s="377"/>
      <c r="AS51" s="377"/>
      <c r="AT51" s="377"/>
      <c r="AU51" s="377"/>
      <c r="AV51" s="377"/>
      <c r="AW51" s="377"/>
      <c r="AX51" s="378"/>
    </row>
    <row r="52" spans="2:52" s="10" customFormat="1" ht="33" customHeight="1">
      <c r="B52" s="373"/>
      <c r="C52" s="374"/>
      <c r="D52" s="374"/>
      <c r="E52" s="374"/>
      <c r="F52" s="374"/>
      <c r="G52" s="374"/>
      <c r="H52" s="375"/>
      <c r="I52" s="379"/>
      <c r="J52" s="380"/>
      <c r="K52" s="380"/>
      <c r="L52" s="380"/>
      <c r="M52" s="380"/>
      <c r="N52" s="380"/>
      <c r="O52" s="380"/>
      <c r="P52" s="380"/>
      <c r="Q52" s="380"/>
      <c r="R52" s="380"/>
      <c r="S52" s="380"/>
      <c r="T52" s="380"/>
      <c r="U52" s="380"/>
      <c r="V52" s="380"/>
      <c r="W52" s="380"/>
      <c r="X52" s="380"/>
      <c r="Y52" s="380"/>
      <c r="Z52" s="380"/>
      <c r="AA52" s="380"/>
      <c r="AB52" s="380"/>
      <c r="AC52" s="380"/>
      <c r="AD52" s="380"/>
      <c r="AE52" s="380"/>
      <c r="AF52" s="380"/>
      <c r="AG52" s="380"/>
      <c r="AH52" s="380"/>
      <c r="AI52" s="380"/>
      <c r="AJ52" s="380"/>
      <c r="AK52" s="380"/>
      <c r="AL52" s="380"/>
      <c r="AM52" s="380"/>
      <c r="AN52" s="380"/>
      <c r="AO52" s="380"/>
      <c r="AP52" s="380"/>
      <c r="AQ52" s="380"/>
      <c r="AR52" s="380"/>
      <c r="AS52" s="380"/>
      <c r="AT52" s="380"/>
      <c r="AU52" s="380"/>
      <c r="AV52" s="380"/>
      <c r="AW52" s="380"/>
      <c r="AX52" s="381"/>
      <c r="AZ52" s="10">
        <f>LEN(I52)</f>
        <v>0</v>
      </c>
    </row>
    <row r="53" spans="2:52" s="10" customFormat="1" ht="21.75" customHeight="1">
      <c r="B53" s="382" t="s">
        <v>154</v>
      </c>
      <c r="C53" s="383"/>
      <c r="D53" s="383"/>
      <c r="E53" s="383"/>
      <c r="F53" s="383"/>
      <c r="G53" s="383"/>
      <c r="H53" s="384"/>
      <c r="I53" s="385"/>
      <c r="J53" s="386"/>
      <c r="K53" s="386"/>
      <c r="L53" s="386"/>
      <c r="M53" s="386"/>
      <c r="N53" s="386"/>
      <c r="O53" s="386"/>
      <c r="P53" s="386"/>
      <c r="Q53" s="386"/>
      <c r="R53" s="386"/>
      <c r="S53" s="386"/>
      <c r="T53" s="386"/>
      <c r="U53" s="386"/>
      <c r="V53" s="386"/>
      <c r="W53" s="386"/>
      <c r="X53" s="386"/>
      <c r="Y53" s="386"/>
      <c r="Z53" s="386"/>
      <c r="AA53" s="386"/>
      <c r="AB53" s="386"/>
      <c r="AC53" s="386"/>
      <c r="AD53" s="386"/>
      <c r="AE53" s="386"/>
      <c r="AF53" s="386"/>
      <c r="AG53" s="386"/>
      <c r="AH53" s="386"/>
      <c r="AI53" s="386"/>
      <c r="AJ53" s="386"/>
      <c r="AK53" s="386"/>
      <c r="AL53" s="386"/>
      <c r="AM53" s="386"/>
      <c r="AN53" s="386"/>
      <c r="AO53" s="386"/>
      <c r="AP53" s="386"/>
      <c r="AQ53" s="386"/>
      <c r="AR53" s="386"/>
      <c r="AS53" s="386"/>
      <c r="AT53" s="386"/>
      <c r="AU53" s="386"/>
      <c r="AV53" s="386"/>
      <c r="AW53" s="386"/>
      <c r="AX53" s="387"/>
    </row>
    <row r="54" spans="2:52" s="10" customFormat="1" ht="18.75" customHeight="1">
      <c r="B54" s="388" t="s">
        <v>122</v>
      </c>
      <c r="C54" s="361" t="s">
        <v>123</v>
      </c>
      <c r="D54" s="361"/>
      <c r="E54" s="361"/>
      <c r="F54" s="361"/>
      <c r="G54" s="361"/>
      <c r="H54" s="361"/>
      <c r="I54" s="369"/>
      <c r="J54" s="363"/>
      <c r="K54" s="363"/>
      <c r="L54" s="363"/>
      <c r="M54" s="363"/>
      <c r="N54" s="363"/>
      <c r="O54" s="363"/>
      <c r="P54" s="363"/>
      <c r="Q54" s="363"/>
      <c r="R54" s="363"/>
      <c r="S54" s="363"/>
      <c r="T54" s="363"/>
      <c r="U54" s="363"/>
      <c r="V54" s="363"/>
      <c r="W54" s="363"/>
      <c r="X54" s="363"/>
      <c r="Y54" s="363"/>
      <c r="Z54" s="363"/>
      <c r="AA54" s="363"/>
      <c r="AB54" s="363"/>
      <c r="AC54" s="363"/>
      <c r="AD54" s="363"/>
      <c r="AE54" s="363"/>
      <c r="AF54" s="363"/>
      <c r="AG54" s="363"/>
      <c r="AH54" s="363"/>
      <c r="AI54" s="363"/>
      <c r="AJ54" s="363"/>
      <c r="AK54" s="363"/>
      <c r="AL54" s="363"/>
      <c r="AM54" s="363"/>
      <c r="AN54" s="363"/>
      <c r="AO54" s="363"/>
      <c r="AP54" s="363"/>
      <c r="AQ54" s="363"/>
      <c r="AR54" s="363"/>
      <c r="AS54" s="363"/>
      <c r="AT54" s="363"/>
      <c r="AU54" s="363"/>
      <c r="AV54" s="363"/>
      <c r="AW54" s="363"/>
      <c r="AX54" s="364"/>
    </row>
    <row r="55" spans="2:52" s="10" customFormat="1" ht="18.75" customHeight="1">
      <c r="B55" s="388"/>
      <c r="C55" s="361" t="s">
        <v>124</v>
      </c>
      <c r="D55" s="361"/>
      <c r="E55" s="361"/>
      <c r="F55" s="361"/>
      <c r="G55" s="361"/>
      <c r="H55" s="361"/>
      <c r="I55" s="369"/>
      <c r="J55" s="363"/>
      <c r="K55" s="363"/>
      <c r="L55" s="363"/>
      <c r="M55" s="363"/>
      <c r="N55" s="363"/>
      <c r="O55" s="363"/>
      <c r="P55" s="363"/>
      <c r="Q55" s="363"/>
      <c r="R55" s="363"/>
      <c r="S55" s="363"/>
      <c r="T55" s="363"/>
      <c r="U55" s="363"/>
      <c r="V55" s="363"/>
      <c r="W55" s="363"/>
      <c r="X55" s="363"/>
      <c r="Y55" s="363"/>
      <c r="Z55" s="363"/>
      <c r="AA55" s="363"/>
      <c r="AB55" s="363"/>
      <c r="AC55" s="363"/>
      <c r="AD55" s="363"/>
      <c r="AE55" s="363"/>
      <c r="AF55" s="363"/>
      <c r="AG55" s="363"/>
      <c r="AH55" s="363"/>
      <c r="AI55" s="363"/>
      <c r="AJ55" s="363"/>
      <c r="AK55" s="363"/>
      <c r="AL55" s="363"/>
      <c r="AM55" s="363"/>
      <c r="AN55" s="363"/>
      <c r="AO55" s="363"/>
      <c r="AP55" s="363"/>
      <c r="AQ55" s="363"/>
      <c r="AR55" s="363"/>
      <c r="AS55" s="363"/>
      <c r="AT55" s="363"/>
      <c r="AU55" s="363"/>
      <c r="AV55" s="363"/>
      <c r="AW55" s="363"/>
      <c r="AX55" s="364"/>
    </row>
    <row r="56" spans="2:52" s="10" customFormat="1" ht="31.5" customHeight="1">
      <c r="B56" s="388"/>
      <c r="C56" s="361" t="s">
        <v>186</v>
      </c>
      <c r="D56" s="361"/>
      <c r="E56" s="361"/>
      <c r="F56" s="361"/>
      <c r="G56" s="361"/>
      <c r="H56" s="361"/>
      <c r="I56" s="362"/>
      <c r="J56" s="363"/>
      <c r="K56" s="363"/>
      <c r="L56" s="363"/>
      <c r="M56" s="363"/>
      <c r="N56" s="363"/>
      <c r="O56" s="363"/>
      <c r="P56" s="363"/>
      <c r="Q56" s="363"/>
      <c r="R56" s="363"/>
      <c r="S56" s="363"/>
      <c r="T56" s="363"/>
      <c r="U56" s="363"/>
      <c r="V56" s="363"/>
      <c r="W56" s="363"/>
      <c r="X56" s="363"/>
      <c r="Y56" s="363"/>
      <c r="Z56" s="363"/>
      <c r="AA56" s="363"/>
      <c r="AB56" s="363"/>
      <c r="AC56" s="363"/>
      <c r="AD56" s="363"/>
      <c r="AE56" s="363"/>
      <c r="AF56" s="363"/>
      <c r="AG56" s="363"/>
      <c r="AH56" s="363"/>
      <c r="AI56" s="363"/>
      <c r="AJ56" s="363"/>
      <c r="AK56" s="363"/>
      <c r="AL56" s="363"/>
      <c r="AM56" s="363"/>
      <c r="AN56" s="363"/>
      <c r="AO56" s="363"/>
      <c r="AP56" s="363"/>
      <c r="AQ56" s="363"/>
      <c r="AR56" s="363"/>
      <c r="AS56" s="363"/>
      <c r="AT56" s="363"/>
      <c r="AU56" s="363"/>
      <c r="AV56" s="363"/>
      <c r="AW56" s="363"/>
      <c r="AX56" s="364"/>
    </row>
    <row r="57" spans="2:52" s="10" customFormat="1" ht="18.75" customHeight="1">
      <c r="B57" s="388"/>
      <c r="C57" s="361" t="s">
        <v>125</v>
      </c>
      <c r="D57" s="361"/>
      <c r="E57" s="361"/>
      <c r="F57" s="361"/>
      <c r="G57" s="361"/>
      <c r="H57" s="361"/>
      <c r="I57" s="365"/>
      <c r="J57" s="366"/>
      <c r="K57" s="366"/>
      <c r="L57" s="366"/>
      <c r="M57" s="366"/>
      <c r="N57" s="366"/>
      <c r="O57" s="366"/>
      <c r="P57" s="366"/>
      <c r="Q57" s="366"/>
      <c r="R57" s="366"/>
      <c r="S57" s="366"/>
      <c r="T57" s="366"/>
      <c r="U57" s="366"/>
      <c r="V57" s="366"/>
      <c r="W57" s="366"/>
      <c r="X57" s="366"/>
      <c r="Y57" s="366"/>
      <c r="Z57" s="366"/>
      <c r="AA57" s="366"/>
      <c r="AB57" s="366"/>
      <c r="AC57" s="366"/>
      <c r="AD57" s="366"/>
      <c r="AE57" s="366"/>
      <c r="AF57" s="366"/>
      <c r="AG57" s="366"/>
      <c r="AH57" s="366"/>
      <c r="AI57" s="366"/>
      <c r="AJ57" s="366"/>
      <c r="AK57" s="366"/>
      <c r="AL57" s="366"/>
      <c r="AM57" s="366"/>
      <c r="AN57" s="366"/>
      <c r="AO57" s="366"/>
      <c r="AP57" s="366"/>
      <c r="AQ57" s="366"/>
      <c r="AR57" s="366"/>
      <c r="AS57" s="366"/>
      <c r="AT57" s="366"/>
      <c r="AU57" s="366"/>
      <c r="AV57" s="366"/>
      <c r="AW57" s="366"/>
      <c r="AX57" s="367"/>
    </row>
    <row r="58" spans="2:52" s="10" customFormat="1" ht="18.75" customHeight="1">
      <c r="B58" s="388"/>
      <c r="C58" s="368" t="s">
        <v>126</v>
      </c>
      <c r="D58" s="368"/>
      <c r="E58" s="368"/>
      <c r="F58" s="368"/>
      <c r="G58" s="368"/>
      <c r="H58" s="368"/>
      <c r="I58" s="369"/>
      <c r="J58" s="363"/>
      <c r="K58" s="363"/>
      <c r="L58" s="363"/>
      <c r="M58" s="363"/>
      <c r="N58" s="363"/>
      <c r="O58" s="363"/>
      <c r="P58" s="363"/>
      <c r="Q58" s="363"/>
      <c r="R58" s="363"/>
      <c r="S58" s="363"/>
      <c r="T58" s="363"/>
      <c r="U58" s="363"/>
      <c r="V58" s="363"/>
      <c r="W58" s="363"/>
      <c r="X58" s="363"/>
      <c r="Y58" s="363"/>
      <c r="Z58" s="363"/>
      <c r="AA58" s="363"/>
      <c r="AB58" s="363"/>
      <c r="AC58" s="363"/>
      <c r="AD58" s="363"/>
      <c r="AE58" s="363"/>
      <c r="AF58" s="363"/>
      <c r="AG58" s="363"/>
      <c r="AH58" s="363"/>
      <c r="AI58" s="363"/>
      <c r="AJ58" s="363"/>
      <c r="AK58" s="363"/>
      <c r="AL58" s="363"/>
      <c r="AM58" s="363"/>
      <c r="AN58" s="363"/>
      <c r="AO58" s="363"/>
      <c r="AP58" s="363"/>
      <c r="AQ58" s="363"/>
      <c r="AR58" s="363"/>
      <c r="AS58" s="363"/>
      <c r="AT58" s="363"/>
      <c r="AU58" s="363"/>
      <c r="AV58" s="363"/>
      <c r="AW58" s="363"/>
      <c r="AX58" s="364"/>
    </row>
    <row r="59" spans="2:52" s="10" customFormat="1" ht="12" customHeight="1"/>
    <row r="60" spans="2:52" s="10" customFormat="1" ht="13">
      <c r="B60" s="145" t="s">
        <v>130</v>
      </c>
      <c r="AU60" s="50"/>
      <c r="AV60" s="50"/>
      <c r="AW60" s="50"/>
    </row>
    <row r="61" spans="2:52" s="10" customFormat="1" ht="14.25" customHeight="1">
      <c r="B61" s="145" t="s">
        <v>137</v>
      </c>
      <c r="AU61" s="50"/>
      <c r="AV61" s="50"/>
      <c r="AW61" s="50"/>
    </row>
    <row r="62" spans="2:52" s="10" customFormat="1" ht="13">
      <c r="B62" s="145" t="s">
        <v>155</v>
      </c>
      <c r="AU62" s="50"/>
      <c r="AV62" s="50"/>
      <c r="AW62" s="50"/>
    </row>
    <row r="63" spans="2:52" s="10" customFormat="1" ht="13.5" customHeight="1">
      <c r="AU63" s="50"/>
      <c r="AV63" s="50"/>
      <c r="AW63" s="50"/>
    </row>
    <row r="64" spans="2:52" s="10" customFormat="1" ht="13.5" customHeight="1">
      <c r="AU64" s="50"/>
      <c r="AV64" s="50"/>
      <c r="AW64" s="50"/>
    </row>
    <row r="65" spans="47:49" s="10" customFormat="1" ht="13.5" customHeight="1">
      <c r="AU65" s="50"/>
      <c r="AV65" s="50"/>
      <c r="AW65" s="50"/>
    </row>
    <row r="66" spans="47:49" s="10" customFormat="1" ht="13.5" customHeight="1">
      <c r="AU66" s="50"/>
      <c r="AV66" s="50"/>
      <c r="AW66" s="50"/>
    </row>
    <row r="67" spans="47:49" s="10" customFormat="1" ht="13.5" customHeight="1">
      <c r="AU67" s="50"/>
      <c r="AV67" s="50"/>
      <c r="AW67" s="50"/>
    </row>
    <row r="68" spans="47:49" s="10" customFormat="1" ht="13.5" customHeight="1">
      <c r="AU68" s="50"/>
      <c r="AV68" s="50"/>
      <c r="AW68" s="50"/>
    </row>
    <row r="69" spans="47:49" s="10" customFormat="1" ht="13.5" customHeight="1">
      <c r="AU69" s="50"/>
      <c r="AV69" s="50"/>
      <c r="AW69" s="50"/>
    </row>
    <row r="70" spans="47:49" s="10" customFormat="1" ht="13.5" customHeight="1">
      <c r="AU70" s="50"/>
      <c r="AV70" s="50"/>
      <c r="AW70" s="50"/>
    </row>
    <row r="71" spans="47:49" s="10" customFormat="1" ht="13.5" customHeight="1">
      <c r="AU71" s="50"/>
      <c r="AV71" s="50"/>
      <c r="AW71" s="50"/>
    </row>
    <row r="72" spans="47:49" s="10" customFormat="1" ht="13.5" customHeight="1">
      <c r="AU72" s="50"/>
      <c r="AV72" s="50"/>
      <c r="AW72" s="50"/>
    </row>
    <row r="73" spans="47:49" s="10" customFormat="1" ht="13.5" customHeight="1">
      <c r="AU73" s="50"/>
      <c r="AV73" s="50"/>
      <c r="AW73" s="50"/>
    </row>
    <row r="74" spans="47:49" s="10" customFormat="1" ht="13.5" customHeight="1">
      <c r="AU74" s="50"/>
      <c r="AV74" s="50"/>
      <c r="AW74" s="50"/>
    </row>
    <row r="75" spans="47:49" s="10" customFormat="1" ht="13.5" customHeight="1">
      <c r="AU75" s="50"/>
      <c r="AV75" s="50"/>
      <c r="AW75" s="50"/>
    </row>
    <row r="76" spans="47:49" s="10" customFormat="1" ht="13.5" customHeight="1">
      <c r="AU76" s="50"/>
      <c r="AV76" s="50"/>
      <c r="AW76" s="50"/>
    </row>
    <row r="77" spans="47:49" s="10" customFormat="1" ht="13.5" customHeight="1">
      <c r="AU77" s="50"/>
      <c r="AV77" s="50"/>
      <c r="AW77" s="50"/>
    </row>
    <row r="78" spans="47:49" s="10" customFormat="1" ht="13.5" customHeight="1">
      <c r="AU78" s="50"/>
      <c r="AV78" s="50"/>
      <c r="AW78" s="50"/>
    </row>
    <row r="79" spans="47:49" s="10" customFormat="1" ht="13.5" customHeight="1">
      <c r="AU79" s="50"/>
      <c r="AV79" s="50"/>
      <c r="AW79" s="50"/>
    </row>
    <row r="80" spans="47:49" s="10" customFormat="1" ht="13.5" customHeight="1">
      <c r="AU80" s="50"/>
      <c r="AV80" s="50"/>
      <c r="AW80" s="50"/>
    </row>
    <row r="81" spans="47:49" s="10" customFormat="1" ht="13.5" customHeight="1">
      <c r="AU81" s="50"/>
      <c r="AV81" s="50"/>
      <c r="AW81" s="50"/>
    </row>
    <row r="82" spans="47:49" s="10" customFormat="1" ht="13.5" customHeight="1">
      <c r="AU82" s="50"/>
      <c r="AV82" s="50"/>
      <c r="AW82" s="50"/>
    </row>
    <row r="83" spans="47:49" s="10" customFormat="1" ht="13.5" customHeight="1">
      <c r="AU83" s="50"/>
      <c r="AV83" s="50"/>
      <c r="AW83" s="50"/>
    </row>
    <row r="84" spans="47:49" s="10" customFormat="1" ht="13.5" customHeight="1">
      <c r="AU84" s="50"/>
      <c r="AV84" s="50"/>
      <c r="AW84" s="50"/>
    </row>
    <row r="85" spans="47:49" s="10" customFormat="1" ht="13.5" customHeight="1">
      <c r="AU85" s="50"/>
      <c r="AV85" s="50"/>
      <c r="AW85" s="50"/>
    </row>
    <row r="86" spans="47:49" s="10" customFormat="1" ht="13.5" customHeight="1">
      <c r="AU86" s="50"/>
      <c r="AV86" s="50"/>
      <c r="AW86" s="50"/>
    </row>
    <row r="87" spans="47:49" s="10" customFormat="1" ht="13.5" customHeight="1">
      <c r="AU87" s="50"/>
      <c r="AV87" s="50"/>
      <c r="AW87" s="50"/>
    </row>
    <row r="88" spans="47:49" s="10" customFormat="1" ht="13.5" customHeight="1">
      <c r="AU88" s="50"/>
      <c r="AV88" s="50"/>
      <c r="AW88" s="50"/>
    </row>
    <row r="89" spans="47:49" s="10" customFormat="1" ht="26.25" customHeight="1">
      <c r="AU89" s="50"/>
      <c r="AV89" s="50"/>
      <c r="AW89" s="50"/>
    </row>
    <row r="90" spans="47:49" s="10" customFormat="1" ht="27" customHeight="1">
      <c r="AU90" s="50"/>
      <c r="AV90" s="50"/>
      <c r="AW90" s="50"/>
    </row>
    <row r="91" spans="47:49" s="10" customFormat="1" ht="13.5" customHeight="1">
      <c r="AU91" s="50"/>
      <c r="AV91" s="50"/>
      <c r="AW91" s="50"/>
    </row>
    <row r="92" spans="47:49" s="10" customFormat="1" ht="13.5" customHeight="1">
      <c r="AU92" s="50"/>
      <c r="AV92" s="50"/>
      <c r="AW92" s="50"/>
    </row>
    <row r="93" spans="47:49" s="10" customFormat="1" ht="13.5" customHeight="1">
      <c r="AU93" s="50"/>
      <c r="AV93" s="50"/>
      <c r="AW93" s="50"/>
    </row>
    <row r="94" spans="47:49" s="10" customFormat="1" ht="13.5" customHeight="1">
      <c r="AU94" s="50"/>
      <c r="AV94" s="50"/>
      <c r="AW94" s="50"/>
    </row>
    <row r="95" spans="47:49" s="10" customFormat="1" ht="13.5" customHeight="1">
      <c r="AU95" s="50"/>
      <c r="AV95" s="50"/>
      <c r="AW95" s="50"/>
    </row>
    <row r="96" spans="47:49" s="10" customFormat="1" ht="13.5" customHeight="1">
      <c r="AU96" s="50"/>
      <c r="AV96" s="50"/>
      <c r="AW96" s="50"/>
    </row>
    <row r="97" spans="47:49" s="10" customFormat="1" ht="13.5" customHeight="1">
      <c r="AU97" s="50"/>
      <c r="AV97" s="50"/>
      <c r="AW97" s="50"/>
    </row>
    <row r="98" spans="47:49" s="10" customFormat="1" ht="13.5" customHeight="1">
      <c r="AU98" s="50"/>
      <c r="AV98" s="50"/>
      <c r="AW98" s="50"/>
    </row>
    <row r="99" spans="47:49" s="10" customFormat="1" ht="13.5" customHeight="1">
      <c r="AU99" s="50"/>
      <c r="AV99" s="50"/>
      <c r="AW99" s="50"/>
    </row>
    <row r="100" spans="47:49" s="10" customFormat="1" ht="13.5" customHeight="1">
      <c r="AU100" s="50"/>
      <c r="AV100" s="50"/>
      <c r="AW100" s="50"/>
    </row>
    <row r="101" spans="47:49" s="10" customFormat="1" ht="13.5" customHeight="1">
      <c r="AU101" s="50"/>
      <c r="AV101" s="50"/>
      <c r="AW101" s="50"/>
    </row>
    <row r="102" spans="47:49" s="10" customFormat="1" ht="13.5" customHeight="1">
      <c r="AU102" s="50"/>
      <c r="AV102" s="50"/>
      <c r="AW102" s="50"/>
    </row>
    <row r="103" spans="47:49" s="10" customFormat="1" ht="13.5" customHeight="1">
      <c r="AU103" s="50"/>
      <c r="AV103" s="50"/>
      <c r="AW103" s="50"/>
    </row>
    <row r="104" spans="47:49" s="10" customFormat="1" ht="13.5" customHeight="1">
      <c r="AU104" s="50"/>
      <c r="AV104" s="50"/>
      <c r="AW104" s="50"/>
    </row>
    <row r="105" spans="47:49" s="10" customFormat="1" ht="13.5" customHeight="1">
      <c r="AU105" s="50"/>
      <c r="AV105" s="50"/>
      <c r="AW105" s="50"/>
    </row>
    <row r="106" spans="47:49" s="10" customFormat="1" ht="13.5" customHeight="1">
      <c r="AU106" s="50"/>
      <c r="AV106" s="50"/>
      <c r="AW106" s="50"/>
    </row>
    <row r="107" spans="47:49" s="10" customFormat="1" ht="13.5" customHeight="1">
      <c r="AU107" s="50"/>
      <c r="AV107" s="50"/>
      <c r="AW107" s="50"/>
    </row>
    <row r="108" spans="47:49" s="10" customFormat="1" ht="13.5" customHeight="1">
      <c r="AU108" s="50"/>
      <c r="AV108" s="50"/>
      <c r="AW108" s="50"/>
    </row>
    <row r="109" spans="47:49" s="10" customFormat="1" ht="13.5" customHeight="1">
      <c r="AU109" s="50"/>
      <c r="AV109" s="50"/>
      <c r="AW109" s="50"/>
    </row>
    <row r="110" spans="47:49" s="10" customFormat="1" ht="13.5" customHeight="1">
      <c r="AU110" s="50"/>
      <c r="AV110" s="50"/>
      <c r="AW110" s="50"/>
    </row>
    <row r="111" spans="47:49" s="10" customFormat="1" ht="13.5" customHeight="1">
      <c r="AU111" s="50"/>
      <c r="AV111" s="50"/>
      <c r="AW111" s="50"/>
    </row>
    <row r="112" spans="47:49" s="10" customFormat="1" ht="13.5" customHeight="1">
      <c r="AU112" s="50"/>
      <c r="AV112" s="50"/>
      <c r="AW112" s="50"/>
    </row>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sheetData>
  <mergeCells count="190">
    <mergeCell ref="U26:Y26"/>
    <mergeCell ref="Z26:AC26"/>
    <mergeCell ref="AD26:AL26"/>
    <mergeCell ref="AP26:AT26"/>
    <mergeCell ref="U30:Y30"/>
    <mergeCell ref="Z30:AC30"/>
    <mergeCell ref="AD30:AL30"/>
    <mergeCell ref="AP30:AT30"/>
    <mergeCell ref="U14:Y14"/>
    <mergeCell ref="Z14:AC14"/>
    <mergeCell ref="AP14:AT14"/>
    <mergeCell ref="AH2:AU2"/>
    <mergeCell ref="B4:AX4"/>
    <mergeCell ref="B5:AX5"/>
    <mergeCell ref="B8:L8"/>
    <mergeCell ref="M8:AX8"/>
    <mergeCell ref="B9:L9"/>
    <mergeCell ref="M9:AX9"/>
    <mergeCell ref="B10:L11"/>
    <mergeCell ref="AN11:AX11"/>
    <mergeCell ref="B7:L7"/>
    <mergeCell ref="M7:AX7"/>
    <mergeCell ref="R11:AK11"/>
    <mergeCell ref="B12:L13"/>
    <mergeCell ref="B14:B17"/>
    <mergeCell ref="C14:H17"/>
    <mergeCell ref="AU14:AX15"/>
    <mergeCell ref="I15:AT15"/>
    <mergeCell ref="I16:AT16"/>
    <mergeCell ref="AU16:AX17"/>
    <mergeCell ref="I17:Y17"/>
    <mergeCell ref="Z17:AT17"/>
    <mergeCell ref="M12:AX13"/>
    <mergeCell ref="I14:T14"/>
    <mergeCell ref="AD14:AO14"/>
    <mergeCell ref="AX18:AX19"/>
    <mergeCell ref="C19:H19"/>
    <mergeCell ref="I19:AT19"/>
    <mergeCell ref="C20:H20"/>
    <mergeCell ref="I20:AT20"/>
    <mergeCell ref="AU20:AW21"/>
    <mergeCell ref="AX20:AX21"/>
    <mergeCell ref="C21:H21"/>
    <mergeCell ref="I21:K21"/>
    <mergeCell ref="U18:Y18"/>
    <mergeCell ref="Z18:AC18"/>
    <mergeCell ref="AD18:AL18"/>
    <mergeCell ref="AP18:AT18"/>
    <mergeCell ref="L21:R21"/>
    <mergeCell ref="T21:V21"/>
    <mergeCell ref="W21:Y21"/>
    <mergeCell ref="Z21:AB21"/>
    <mergeCell ref="AC21:AT21"/>
    <mergeCell ref="B18:B21"/>
    <mergeCell ref="C18:H18"/>
    <mergeCell ref="I18:Q18"/>
    <mergeCell ref="U22:Y22"/>
    <mergeCell ref="Z22:AC22"/>
    <mergeCell ref="AD22:AL22"/>
    <mergeCell ref="AP22:AT22"/>
    <mergeCell ref="B22:B25"/>
    <mergeCell ref="AU18:AW19"/>
    <mergeCell ref="L25:R25"/>
    <mergeCell ref="T25:V25"/>
    <mergeCell ref="W25:Y25"/>
    <mergeCell ref="Z25:AB25"/>
    <mergeCell ref="AC25:AT25"/>
    <mergeCell ref="AU22:AW23"/>
    <mergeCell ref="AX22:AX23"/>
    <mergeCell ref="C23:H23"/>
    <mergeCell ref="I23:AT23"/>
    <mergeCell ref="C22:H22"/>
    <mergeCell ref="I22:Q22"/>
    <mergeCell ref="B26:B29"/>
    <mergeCell ref="C26:H26"/>
    <mergeCell ref="I26:Q26"/>
    <mergeCell ref="L29:R29"/>
    <mergeCell ref="T29:V29"/>
    <mergeCell ref="C24:H24"/>
    <mergeCell ref="I24:AT24"/>
    <mergeCell ref="AU24:AW25"/>
    <mergeCell ref="AX24:AX25"/>
    <mergeCell ref="C25:H25"/>
    <mergeCell ref="AU26:AW27"/>
    <mergeCell ref="AX26:AX27"/>
    <mergeCell ref="C27:H27"/>
    <mergeCell ref="I27:AT27"/>
    <mergeCell ref="C28:H28"/>
    <mergeCell ref="I28:AT28"/>
    <mergeCell ref="AU28:AW29"/>
    <mergeCell ref="AX28:AX29"/>
    <mergeCell ref="C29:H29"/>
    <mergeCell ref="I29:K29"/>
    <mergeCell ref="W29:Y29"/>
    <mergeCell ref="Z29:AB29"/>
    <mergeCell ref="AC29:AT29"/>
    <mergeCell ref="I25:K25"/>
    <mergeCell ref="B42:H43"/>
    <mergeCell ref="I42:AX42"/>
    <mergeCell ref="I43:AX43"/>
    <mergeCell ref="AU30:AW31"/>
    <mergeCell ref="AX30:AX31"/>
    <mergeCell ref="C31:H31"/>
    <mergeCell ref="I31:AT31"/>
    <mergeCell ref="C32:H32"/>
    <mergeCell ref="I32:AT32"/>
    <mergeCell ref="AU32:AW33"/>
    <mergeCell ref="AX32:AX33"/>
    <mergeCell ref="C33:H33"/>
    <mergeCell ref="I33:K33"/>
    <mergeCell ref="B30:B33"/>
    <mergeCell ref="C30:H30"/>
    <mergeCell ref="I30:Q30"/>
    <mergeCell ref="L33:R33"/>
    <mergeCell ref="T33:V33"/>
    <mergeCell ref="W33:Y33"/>
    <mergeCell ref="Z33:AB33"/>
    <mergeCell ref="AC33:AT33"/>
    <mergeCell ref="B44:D50"/>
    <mergeCell ref="E44:H44"/>
    <mergeCell ref="I44:AX44"/>
    <mergeCell ref="E45:H45"/>
    <mergeCell ref="I45:AX45"/>
    <mergeCell ref="E50:H50"/>
    <mergeCell ref="I50:AX50"/>
    <mergeCell ref="K46:R46"/>
    <mergeCell ref="I47:AX48"/>
    <mergeCell ref="E46:H48"/>
    <mergeCell ref="E49:H49"/>
    <mergeCell ref="I49:AX49"/>
    <mergeCell ref="B34:B37"/>
    <mergeCell ref="C34:H34"/>
    <mergeCell ref="I34:Q34"/>
    <mergeCell ref="U34:Y34"/>
    <mergeCell ref="Z34:AC34"/>
    <mergeCell ref="AD34:AL34"/>
    <mergeCell ref="AP34:AT34"/>
    <mergeCell ref="AU34:AW35"/>
    <mergeCell ref="AX34:AX35"/>
    <mergeCell ref="C35:H35"/>
    <mergeCell ref="C56:H56"/>
    <mergeCell ref="I56:AX56"/>
    <mergeCell ref="C57:H57"/>
    <mergeCell ref="I57:AX57"/>
    <mergeCell ref="C58:H58"/>
    <mergeCell ref="I58:AX58"/>
    <mergeCell ref="B51:H52"/>
    <mergeCell ref="I51:AX51"/>
    <mergeCell ref="I52:AX52"/>
    <mergeCell ref="B53:H53"/>
    <mergeCell ref="I53:AX53"/>
    <mergeCell ref="B54:B58"/>
    <mergeCell ref="C54:H54"/>
    <mergeCell ref="I54:AX54"/>
    <mergeCell ref="C55:H55"/>
    <mergeCell ref="I55:AX55"/>
    <mergeCell ref="I35:AT35"/>
    <mergeCell ref="C36:H36"/>
    <mergeCell ref="I36:AT36"/>
    <mergeCell ref="AU36:AW37"/>
    <mergeCell ref="AX36:AX37"/>
    <mergeCell ref="C37:H37"/>
    <mergeCell ref="I37:K37"/>
    <mergeCell ref="L37:R37"/>
    <mergeCell ref="T37:V37"/>
    <mergeCell ref="W37:Y37"/>
    <mergeCell ref="Z37:AB37"/>
    <mergeCell ref="AC37:AT37"/>
    <mergeCell ref="B38:B41"/>
    <mergeCell ref="C38:H38"/>
    <mergeCell ref="I38:Q38"/>
    <mergeCell ref="U38:Y38"/>
    <mergeCell ref="Z38:AC38"/>
    <mergeCell ref="AD38:AL38"/>
    <mergeCell ref="AP38:AT38"/>
    <mergeCell ref="AU38:AW39"/>
    <mergeCell ref="AX38:AX39"/>
    <mergeCell ref="C39:H39"/>
    <mergeCell ref="I39:AT39"/>
    <mergeCell ref="C40:H40"/>
    <mergeCell ref="I40:AT40"/>
    <mergeCell ref="AU40:AW41"/>
    <mergeCell ref="AX40:AX41"/>
    <mergeCell ref="C41:H41"/>
    <mergeCell ref="I41:K41"/>
    <mergeCell ref="L41:R41"/>
    <mergeCell ref="T41:V41"/>
    <mergeCell ref="W41:Y41"/>
    <mergeCell ref="Z41:AB41"/>
    <mergeCell ref="AC41:AT41"/>
  </mergeCells>
  <phoneticPr fontId="1"/>
  <conditionalFormatting sqref="C18:C41">
    <cfRule type="expression" dxfId="102" priority="5">
      <formula>IF(TRIM(C18)="",FALSE,TRUE)</formula>
    </cfRule>
  </conditionalFormatting>
  <conditionalFormatting sqref="I43:I45">
    <cfRule type="expression" dxfId="101" priority="42">
      <formula>IF(TRIM(I43)="",FALSE,TRUE)</formula>
    </cfRule>
  </conditionalFormatting>
  <conditionalFormatting sqref="I47">
    <cfRule type="expression" dxfId="100" priority="166">
      <formula>IF(TRIM($K$22)="",FALSE,TRUE)</formula>
    </cfRule>
  </conditionalFormatting>
  <conditionalFormatting sqref="I49:I50">
    <cfRule type="expression" dxfId="99" priority="101">
      <formula>IF(TRIM(I49)="",FALSE,TRUE)</formula>
    </cfRule>
  </conditionalFormatting>
  <conditionalFormatting sqref="I52">
    <cfRule type="expression" dxfId="98" priority="265" stopIfTrue="1">
      <formula>IF(TRIM($G$52)="",FALSE,TRUE)</formula>
    </cfRule>
  </conditionalFormatting>
  <conditionalFormatting sqref="I54:I58">
    <cfRule type="expression" dxfId="97" priority="266">
      <formula>IF(TRIM(I54)="",FALSE,TRUE)</formula>
    </cfRule>
  </conditionalFormatting>
  <conditionalFormatting sqref="I18:Q18">
    <cfRule type="expression" dxfId="96" priority="3" stopIfTrue="1">
      <formula>IF(TRIM($I$18)="",FALSE,TRUE)</formula>
    </cfRule>
  </conditionalFormatting>
  <conditionalFormatting sqref="I22:Q22">
    <cfRule type="expression" dxfId="95" priority="40" stopIfTrue="1">
      <formula>IF(TRIM($I$18)="",FALSE,TRUE)</formula>
    </cfRule>
  </conditionalFormatting>
  <conditionalFormatting sqref="I26:Q26">
    <cfRule type="expression" dxfId="94" priority="36" stopIfTrue="1">
      <formula>IF(TRIM($I$18)="",FALSE,TRUE)</formula>
    </cfRule>
  </conditionalFormatting>
  <conditionalFormatting sqref="I30:Q30">
    <cfRule type="expression" dxfId="93" priority="32" stopIfTrue="1">
      <formula>IF(TRIM($I$18)="",FALSE,TRUE)</formula>
    </cfRule>
  </conditionalFormatting>
  <conditionalFormatting sqref="I34:Q34">
    <cfRule type="expression" dxfId="92" priority="28" stopIfTrue="1">
      <formula>IF(TRIM($I$18)="",FALSE,TRUE)</formula>
    </cfRule>
  </conditionalFormatting>
  <conditionalFormatting sqref="I38:Q38">
    <cfRule type="expression" dxfId="91" priority="24" stopIfTrue="1">
      <formula>IF(TRIM($I$18)="",FALSE,TRUE)</formula>
    </cfRule>
  </conditionalFormatting>
  <conditionalFormatting sqref="I19:AT19">
    <cfRule type="expression" dxfId="90" priority="12" stopIfTrue="1">
      <formula>IF(TRIM($I$19)="",FALSE,TRUE)</formula>
    </cfRule>
    <cfRule type="expression" dxfId="89" priority="7">
      <formula>LEN(INDIRECT(ADDRESS(ROW($I$19),COLUMN($I$19))))&gt;23</formula>
    </cfRule>
  </conditionalFormatting>
  <conditionalFormatting sqref="I20:AT20">
    <cfRule type="expression" dxfId="88" priority="6">
      <formula>LEN(INDIRECT(ADDRESS(ROW($I$20),COLUMN($I$20))))&gt;70</formula>
    </cfRule>
    <cfRule type="expression" dxfId="87" priority="11" stopIfTrue="1">
      <formula>IF(TRIM($I$20)="",FALSE,TRUE)</formula>
    </cfRule>
  </conditionalFormatting>
  <conditionalFormatting sqref="I23:AT23">
    <cfRule type="expression" dxfId="86" priority="214">
      <formula>LEN(INDIRECT(ADDRESS(ROW($I$23),COLUMN($I$23))))&gt;23</formula>
    </cfRule>
    <cfRule type="expression" dxfId="85" priority="251">
      <formula>IF(TRIM($I$23)="",FALSE,TRUE)</formula>
    </cfRule>
  </conditionalFormatting>
  <conditionalFormatting sqref="I24:AT24">
    <cfRule type="expression" dxfId="84" priority="250">
      <formula>IF(TRIM($L$25)="",FALSE,TRUE)</formula>
    </cfRule>
    <cfRule type="expression" dxfId="83" priority="249">
      <formula>IF(TRIM($I$24)="",FALSE,TRUE)</formula>
    </cfRule>
    <cfRule type="expression" dxfId="82" priority="213">
      <formula>LEN(INDIRECT(ADDRESS(ROW($I$24),COLUMN($I$24))))&gt;70</formula>
    </cfRule>
  </conditionalFormatting>
  <conditionalFormatting sqref="I27:AT27">
    <cfRule type="expression" dxfId="81" priority="212">
      <formula>LEN(INDIRECT(ADDRESS(ROW($I$27),COLUMN($I$27))))&gt;23</formula>
    </cfRule>
    <cfRule type="expression" dxfId="80" priority="240">
      <formula>IF(TRIM($I$27)="",FALSE,TRUE)</formula>
    </cfRule>
  </conditionalFormatting>
  <conditionalFormatting sqref="I28:AT28">
    <cfRule type="expression" dxfId="79" priority="211">
      <formula>LEN(INDIRECT(ADDRESS(ROW($I$28),COLUMN($I$28))))&gt;70</formula>
    </cfRule>
    <cfRule type="expression" dxfId="78" priority="238">
      <formula>IF(TRIM($I$28)="",FALSE,TRUE)</formula>
    </cfRule>
  </conditionalFormatting>
  <conditionalFormatting sqref="I31:AT31">
    <cfRule type="expression" dxfId="77" priority="210">
      <formula>LEN(INDIRECT(ADDRESS(ROW($I$31),COLUMN($I$31))))&gt;23</formula>
    </cfRule>
    <cfRule type="expression" dxfId="76" priority="229">
      <formula>IF(TRIM($I$31)="",FALSE,TRUE)</formula>
    </cfRule>
  </conditionalFormatting>
  <conditionalFormatting sqref="I32:AT32">
    <cfRule type="expression" dxfId="75" priority="209">
      <formula>LEN(INDIRECT(ADDRESS(ROW($I$32),COLUMN($I$32))))&gt;70</formula>
    </cfRule>
    <cfRule type="expression" dxfId="74" priority="225">
      <formula>IF(TRIM($I$32)="",FALSE,TRUE)</formula>
    </cfRule>
  </conditionalFormatting>
  <conditionalFormatting sqref="I35:AT35">
    <cfRule type="expression" dxfId="73" priority="117">
      <formula>IF(TRIM($I$31)="",FALSE,TRUE)</formula>
    </cfRule>
    <cfRule type="expression" dxfId="72" priority="108">
      <formula>LEN(INDIRECT(ADDRESS(ROW($I$31),COLUMN($I$31))))&gt;23</formula>
    </cfRule>
  </conditionalFormatting>
  <conditionalFormatting sqref="I36:AT36">
    <cfRule type="expression" dxfId="71" priority="107">
      <formula>LEN(INDIRECT(ADDRESS(ROW($I$32),COLUMN($I$32))))&gt;70</formula>
    </cfRule>
    <cfRule type="expression" dxfId="70" priority="113">
      <formula>IF(TRIM($I$32)="",FALSE,TRUE)</formula>
    </cfRule>
  </conditionalFormatting>
  <conditionalFormatting sqref="I39:AT39">
    <cfRule type="expression" dxfId="69" priority="124">
      <formula>LEN(INDIRECT(ADDRESS(ROW($I$31),COLUMN($I$31))))&gt;23</formula>
    </cfRule>
    <cfRule type="expression" dxfId="68" priority="133">
      <formula>IF(TRIM($I$31)="",FALSE,TRUE)</formula>
    </cfRule>
  </conditionalFormatting>
  <conditionalFormatting sqref="I40:AT40">
    <cfRule type="expression" dxfId="67" priority="129">
      <formula>IF(TRIM($I$32)="",FALSE,TRUE)</formula>
    </cfRule>
    <cfRule type="expression" dxfId="66" priority="123">
      <formula>LEN(INDIRECT(ADDRESS(ROW($I$32),COLUMN($I$32))))&gt;70</formula>
    </cfRule>
  </conditionalFormatting>
  <conditionalFormatting sqref="I52:AX52">
    <cfRule type="expression" dxfId="65" priority="255" stopIfTrue="1">
      <formula>IF(TRIM($I$52)="",FALSE,TRUE)</formula>
    </cfRule>
  </conditionalFormatting>
  <conditionalFormatting sqref="I53:AX53">
    <cfRule type="expression" dxfId="64" priority="219">
      <formula>IF(TRIM($I$53)="",FALSE,TRUE)</formula>
    </cfRule>
  </conditionalFormatting>
  <conditionalFormatting sqref="K46:R46">
    <cfRule type="expression" dxfId="63" priority="167">
      <formula>IF(TRIM($M$21)="",FALSE,TRUE)</formula>
    </cfRule>
  </conditionalFormatting>
  <conditionalFormatting sqref="L21:R21">
    <cfRule type="expression" dxfId="62" priority="10" stopIfTrue="1">
      <formula>IF(TRIM($L$21)="",FALSE,TRUE)</formula>
    </cfRule>
  </conditionalFormatting>
  <conditionalFormatting sqref="L25:R25">
    <cfRule type="expression" dxfId="61" priority="248">
      <formula>IF(TRIM($L$25)="",FALSE,TRUE)</formula>
    </cfRule>
  </conditionalFormatting>
  <conditionalFormatting sqref="L29:R29">
    <cfRule type="expression" dxfId="60" priority="237">
      <formula>IF(TRIM($L$29)="",FALSE,TRUE)</formula>
    </cfRule>
  </conditionalFormatting>
  <conditionalFormatting sqref="L33:R33">
    <cfRule type="expression" dxfId="59" priority="224">
      <formula>IF(TRIM($L$33)="",FALSE,TRUE)</formula>
    </cfRule>
  </conditionalFormatting>
  <conditionalFormatting sqref="L37:R37">
    <cfRule type="expression" dxfId="58" priority="112">
      <formula>IF(TRIM($L$33)="",FALSE,TRUE)</formula>
    </cfRule>
  </conditionalFormatting>
  <conditionalFormatting sqref="L41:R41">
    <cfRule type="expression" dxfId="57" priority="128">
      <formula>IF(TRIM($L$33)="",FALSE,TRUE)</formula>
    </cfRule>
  </conditionalFormatting>
  <conditionalFormatting sqref="M7:M12">
    <cfRule type="expression" dxfId="56" priority="207">
      <formula>IF(TRIM(M7)="",FALSE,TRUE)</formula>
    </cfRule>
  </conditionalFormatting>
  <conditionalFormatting sqref="M7:AX8">
    <cfRule type="expression" dxfId="55" priority="206">
      <formula>LEN(INDIRECT(ADDRESS(ROW($M$8),COLUMN($M$8))))&gt;32</formula>
    </cfRule>
  </conditionalFormatting>
  <conditionalFormatting sqref="M9:AX9">
    <cfRule type="expression" dxfId="54" priority="217">
      <formula>LEN(INDIRECT(ADDRESS(ROW($M$9),COLUMN($M$9))))&gt;180</formula>
    </cfRule>
  </conditionalFormatting>
  <conditionalFormatting sqref="T21:V21">
    <cfRule type="expression" dxfId="53" priority="9" stopIfTrue="1">
      <formula>IF(TRIM($T$21)="",FALSE,TRUE)</formula>
    </cfRule>
  </conditionalFormatting>
  <conditionalFormatting sqref="T25:V25">
    <cfRule type="expression" dxfId="52" priority="247">
      <formula>IF(TRIM($T$25)="",FALSE,TRUE)</formula>
    </cfRule>
  </conditionalFormatting>
  <conditionalFormatting sqref="T29:V29">
    <cfRule type="expression" dxfId="51" priority="236">
      <formula>IF(TRIM($T$29)="",FALSE,TRUE)</formula>
    </cfRule>
  </conditionalFormatting>
  <conditionalFormatting sqref="T33:V33">
    <cfRule type="expression" dxfId="50" priority="223">
      <formula>IF(TRIM($T$33)="",FALSE,TRUE)</formula>
    </cfRule>
  </conditionalFormatting>
  <conditionalFormatting sqref="T37:V37">
    <cfRule type="expression" dxfId="49" priority="111">
      <formula>IF(TRIM($T$33)="",FALSE,TRUE)</formula>
    </cfRule>
  </conditionalFormatting>
  <conditionalFormatting sqref="T41:V41">
    <cfRule type="expression" dxfId="48" priority="127">
      <formula>IF(TRIM($T$33)="",FALSE,TRUE)</formula>
    </cfRule>
  </conditionalFormatting>
  <conditionalFormatting sqref="U18 Z18">
    <cfRule type="expression" dxfId="47" priority="4" stopIfTrue="1">
      <formula>IF(TRIM($U$18)="",FALSE,TRUE)</formula>
    </cfRule>
  </conditionalFormatting>
  <conditionalFormatting sqref="U22 Z22">
    <cfRule type="expression" dxfId="46" priority="41" stopIfTrue="1">
      <formula>IF(TRIM($U$18)="",FALSE,TRUE)</formula>
    </cfRule>
  </conditionalFormatting>
  <conditionalFormatting sqref="U26 Z26">
    <cfRule type="expression" dxfId="45" priority="37" stopIfTrue="1">
      <formula>IF(TRIM($U$18)="",FALSE,TRUE)</formula>
    </cfRule>
  </conditionalFormatting>
  <conditionalFormatting sqref="U30 Z30">
    <cfRule type="expression" dxfId="44" priority="33" stopIfTrue="1">
      <formula>IF(TRIM($U$18)="",FALSE,TRUE)</formula>
    </cfRule>
  </conditionalFormatting>
  <conditionalFormatting sqref="U34 Z34">
    <cfRule type="expression" dxfId="43" priority="29" stopIfTrue="1">
      <formula>IF(TRIM($U$18)="",FALSE,TRUE)</formula>
    </cfRule>
  </conditionalFormatting>
  <conditionalFormatting sqref="U38 Z38">
    <cfRule type="expression" dxfId="42" priority="25" stopIfTrue="1">
      <formula>IF(TRIM($U$18)="",FALSE,TRUE)</formula>
    </cfRule>
  </conditionalFormatting>
  <conditionalFormatting sqref="Z14">
    <cfRule type="expression" dxfId="41" priority="171" stopIfTrue="1">
      <formula>IF(TRIM($U$18)="",FALSE,TRUE)</formula>
    </cfRule>
  </conditionalFormatting>
  <conditionalFormatting sqref="AC21:AT21">
    <cfRule type="expression" dxfId="40" priority="8" stopIfTrue="1">
      <formula>IF(TRIM($AC$21)="",FALSE,TRUE)</formula>
    </cfRule>
  </conditionalFormatting>
  <conditionalFormatting sqref="AC25:AT25">
    <cfRule type="expression" dxfId="39" priority="246">
      <formula>IF(TRIM($AC$25)="",FALSE,TRUE)</formula>
    </cfRule>
  </conditionalFormatting>
  <conditionalFormatting sqref="AC29:AT29">
    <cfRule type="expression" dxfId="38" priority="235">
      <formula>IF(TRIM($AC$29)="",FALSE,TRUE)</formula>
    </cfRule>
  </conditionalFormatting>
  <conditionalFormatting sqref="AC33:AT33">
    <cfRule type="expression" dxfId="37" priority="222">
      <formula>IF(TRIM($AC$33)="",FALSE,TRUE)</formula>
    </cfRule>
  </conditionalFormatting>
  <conditionalFormatting sqref="AC37:AT37">
    <cfRule type="expression" dxfId="36" priority="110">
      <formula>IF(TRIM($AC$33)="",FALSE,TRUE)</formula>
    </cfRule>
  </conditionalFormatting>
  <conditionalFormatting sqref="AC41:AT41">
    <cfRule type="expression" dxfId="35" priority="126">
      <formula>IF(TRIM($AC$33)="",FALSE,TRUE)</formula>
    </cfRule>
  </conditionalFormatting>
  <conditionalFormatting sqref="AD18:AL18">
    <cfRule type="expression" dxfId="34" priority="2" stopIfTrue="1">
      <formula>IF(TRIM($I$18)="",FALSE,TRUE)</formula>
    </cfRule>
  </conditionalFormatting>
  <conditionalFormatting sqref="AD22:AL22">
    <cfRule type="expression" dxfId="33" priority="39" stopIfTrue="1">
      <formula>IF(TRIM($I$18)="",FALSE,TRUE)</formula>
    </cfRule>
  </conditionalFormatting>
  <conditionalFormatting sqref="AD26:AL26">
    <cfRule type="expression" dxfId="32" priority="35" stopIfTrue="1">
      <formula>IF(TRIM($I$18)="",FALSE,TRUE)</formula>
    </cfRule>
  </conditionalFormatting>
  <conditionalFormatting sqref="AD30:AL30">
    <cfRule type="expression" dxfId="31" priority="31" stopIfTrue="1">
      <formula>IF(TRIM($I$18)="",FALSE,TRUE)</formula>
    </cfRule>
  </conditionalFormatting>
  <conditionalFormatting sqref="AD34:AL34">
    <cfRule type="expression" dxfId="30" priority="27" stopIfTrue="1">
      <formula>IF(TRIM($I$18)="",FALSE,TRUE)</formula>
    </cfRule>
  </conditionalFormatting>
  <conditionalFormatting sqref="AD38:AL38">
    <cfRule type="expression" dxfId="29" priority="23" stopIfTrue="1">
      <formula>IF(TRIM($I$18)="",FALSE,TRUE)</formula>
    </cfRule>
  </conditionalFormatting>
  <conditionalFormatting sqref="AP18">
    <cfRule type="expression" dxfId="28" priority="1" stopIfTrue="1">
      <formula>IF(TRIM($U$18)="",FALSE,TRUE)</formula>
    </cfRule>
  </conditionalFormatting>
  <conditionalFormatting sqref="AP22">
    <cfRule type="expression" dxfId="27" priority="38" stopIfTrue="1">
      <formula>IF(TRIM($U$18)="",FALSE,TRUE)</formula>
    </cfRule>
  </conditionalFormatting>
  <conditionalFormatting sqref="AP26">
    <cfRule type="expression" dxfId="26" priority="34" stopIfTrue="1">
      <formula>IF(TRIM($U$18)="",FALSE,TRUE)</formula>
    </cfRule>
  </conditionalFormatting>
  <conditionalFormatting sqref="AP30">
    <cfRule type="expression" dxfId="25" priority="30" stopIfTrue="1">
      <formula>IF(TRIM($U$18)="",FALSE,TRUE)</formula>
    </cfRule>
  </conditionalFormatting>
  <conditionalFormatting sqref="AP34">
    <cfRule type="expression" dxfId="24" priority="26" stopIfTrue="1">
      <formula>IF(TRIM($U$18)="",FALSE,TRUE)</formula>
    </cfRule>
  </conditionalFormatting>
  <conditionalFormatting sqref="AP38">
    <cfRule type="expression" dxfId="23" priority="22" stopIfTrue="1">
      <formula>IF(TRIM($U$18)="",FALSE,TRUE)</formula>
    </cfRule>
  </conditionalFormatting>
  <conditionalFormatting sqref="AU18:AV18 AU20:AW21 I21">
    <cfRule type="expression" dxfId="22" priority="13">
      <formula>IF(TRIM(I18)="",FALSE,TRUE)</formula>
    </cfRule>
  </conditionalFormatting>
  <conditionalFormatting sqref="AU22:AW23">
    <cfRule type="expression" dxfId="21" priority="245">
      <formula>IF(TRIM($AU$22)="",FALSE,TRUE)</formula>
    </cfRule>
  </conditionalFormatting>
  <conditionalFormatting sqref="AU24:AW25">
    <cfRule type="expression" dxfId="20" priority="244">
      <formula>IF(TRIM($AU$24)="",FALSE,TRUE)</formula>
    </cfRule>
  </conditionalFormatting>
  <conditionalFormatting sqref="AU26:AW27">
    <cfRule type="expression" dxfId="19" priority="234">
      <formula>IF(TRIM($AU$26)="",FALSE,TRUE)</formula>
    </cfRule>
  </conditionalFormatting>
  <conditionalFormatting sqref="AU28:AW29">
    <cfRule type="expression" dxfId="18" priority="233">
      <formula>IF(TRIM($AU$28)="",FALSE,TRUE)</formula>
    </cfRule>
  </conditionalFormatting>
  <conditionalFormatting sqref="AU30:AW31">
    <cfRule type="expression" dxfId="17" priority="227">
      <formula>IF(TRIM($AU$30)="",FALSE,TRUE)</formula>
    </cfRule>
  </conditionalFormatting>
  <conditionalFormatting sqref="AU32:AW33">
    <cfRule type="expression" dxfId="16" priority="221">
      <formula>IF(TRIM($AU$32)="",FALSE,TRUE)</formula>
    </cfRule>
  </conditionalFormatting>
  <conditionalFormatting sqref="AU34:AW35">
    <cfRule type="expression" dxfId="15" priority="115">
      <formula>IF(TRIM($AU$30)="",FALSE,TRUE)</formula>
    </cfRule>
  </conditionalFormatting>
  <conditionalFormatting sqref="AU36:AW37">
    <cfRule type="expression" dxfId="14" priority="109">
      <formula>IF(TRIM($AU$32)="",FALSE,TRUE)</formula>
    </cfRule>
  </conditionalFormatting>
  <conditionalFormatting sqref="AU38:AW39">
    <cfRule type="expression" dxfId="13" priority="131">
      <formula>IF(TRIM($AU$30)="",FALSE,TRUE)</formula>
    </cfRule>
  </conditionalFormatting>
  <conditionalFormatting sqref="AU40:AW41">
    <cfRule type="expression" dxfId="12" priority="125">
      <formula>IF(TRIM($AU$32)="",FALSE,TRUE)</formula>
    </cfRule>
  </conditionalFormatting>
  <dataValidations count="6">
    <dataValidation type="list" allowBlank="1" showInputMessage="1" showErrorMessage="1" sqref="M7:AX7" xr:uid="{663270B7-7476-485E-A00E-D66331B2B716}">
      <formula1>"１　脱炭素（エネルギー・気候変動）,２　自然共生（生物多様性・気象・自然体験）,３　資源循環（３R・ごみ問題・産業廃棄物）,４　健康安全（食・くらし・防災・安全）,５　まちづくり（コンパクトシティ・交通・水）,６　国際協力・多文化共生 ,７　人づくり（人材育成・スキルアップ）"</formula1>
    </dataValidation>
    <dataValidation imeMode="halfAlpha" allowBlank="1" showInputMessage="1" showErrorMessage="1" sqref="I44:AX44 I49:AX49 I58:AX58" xr:uid="{BCEDFEAF-CC5A-4CB4-860B-5E80C40EF4BC}"/>
    <dataValidation type="date" allowBlank="1" showInputMessage="1" showErrorMessage="1" errorTitle="終了年月日" error="講座の終了年月日を入力してください。" sqref="AD38:AL38 AD22:AL22 AD26:AL26 AD30:AL30 AD34:AL34 AD18:AL18" xr:uid="{7BEC6075-1DD7-4CD1-B4A6-8201BE73A182}">
      <formula1>36617</formula1>
      <formula2>401494</formula2>
    </dataValidation>
    <dataValidation type="date" allowBlank="1" showInputMessage="1" showErrorMessage="1" errorTitle="開始年月日" error="講座の開始年月日を入力してください。" sqref="I38:Q38 I22:Q22 I26:Q26 I30:Q30 I34:Q34 I18:Q18" xr:uid="{6CF39324-53A3-403F-AA5C-CEA9BD1AC831}">
      <formula1>36617</formula1>
      <formula2>401494</formula2>
    </dataValidation>
    <dataValidation type="time" allowBlank="1" showInputMessage="1" showErrorMessage="1" errorTitle="開始時間" error="「10:00」、「15:00」のように入力してください。" sqref="U38:Y38 U22:Y22 U26:Y26 U30:Y30 U34:Y34 U18:Y18" xr:uid="{C21C410B-C8B7-47EC-96E3-39AA24CB7BAD}">
      <formula1>0</formula1>
      <formula2>0.999988425925926</formula2>
    </dataValidation>
    <dataValidation type="time" allowBlank="1" showInputMessage="1" showErrorMessage="1" errorTitle="終了時間" error="「10:00」、「15:00」のように入力してください。" sqref="AP38:AT38 AP22:AT22 AP26:AT26 AP30:AT30 AP34:AT34 AP18:AT18" xr:uid="{1A8F2117-19D2-41B8-B480-421A47A07786}">
      <formula1>0</formula1>
      <formula2>0.999988425925926</formula2>
    </dataValidation>
  </dataValidations>
  <pageMargins left="0.74803149606299213" right="0.51181102362204722" top="0.23622047244094491" bottom="0.19685039370078741" header="0.31496062992125984" footer="0.31496062992125984"/>
  <pageSetup paperSize="9" scale="73" fitToHeight="0" orientation="portrait" horizontalDpi="4294967294" r:id="rId1"/>
  <rowBreaks count="1" manualBreakCount="1">
    <brk id="41" max="53"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6" r:id="rId4" name="Check Box 2">
              <controlPr defaultSize="0" autoFill="0" autoLine="0" autoPict="0">
                <anchor moveWithCells="1">
                  <from>
                    <xdr:col>13</xdr:col>
                    <xdr:colOff>6350</xdr:colOff>
                    <xdr:row>8</xdr:row>
                    <xdr:rowOff>660400</xdr:rowOff>
                  </from>
                  <to>
                    <xdr:col>16</xdr:col>
                    <xdr:colOff>152400</xdr:colOff>
                    <xdr:row>9</xdr:row>
                    <xdr:rowOff>190500</xdr:rowOff>
                  </to>
                </anchor>
              </controlPr>
            </control>
          </mc:Choice>
        </mc:AlternateContent>
        <mc:AlternateContent xmlns:mc="http://schemas.openxmlformats.org/markup-compatibility/2006">
          <mc:Choice Requires="x14">
            <control shapeId="16387" r:id="rId5" name="Check Box 3">
              <controlPr defaultSize="0" autoFill="0" autoLine="0" autoPict="0">
                <anchor moveWithCells="1">
                  <from>
                    <xdr:col>27</xdr:col>
                    <xdr:colOff>158750</xdr:colOff>
                    <xdr:row>8</xdr:row>
                    <xdr:rowOff>660400</xdr:rowOff>
                  </from>
                  <to>
                    <xdr:col>31</xdr:col>
                    <xdr:colOff>139700</xdr:colOff>
                    <xdr:row>9</xdr:row>
                    <xdr:rowOff>190500</xdr:rowOff>
                  </to>
                </anchor>
              </controlPr>
            </control>
          </mc:Choice>
        </mc:AlternateContent>
        <mc:AlternateContent xmlns:mc="http://schemas.openxmlformats.org/markup-compatibility/2006">
          <mc:Choice Requires="x14">
            <control shapeId="16388" r:id="rId6" name="Check Box 4">
              <controlPr defaultSize="0" autoFill="0" autoLine="0" autoPict="0">
                <anchor moveWithCells="1">
                  <from>
                    <xdr:col>17</xdr:col>
                    <xdr:colOff>120650</xdr:colOff>
                    <xdr:row>8</xdr:row>
                    <xdr:rowOff>660400</xdr:rowOff>
                  </from>
                  <to>
                    <xdr:col>21</xdr:col>
                    <xdr:colOff>69850</xdr:colOff>
                    <xdr:row>9</xdr:row>
                    <xdr:rowOff>190500</xdr:rowOff>
                  </to>
                </anchor>
              </controlPr>
            </control>
          </mc:Choice>
        </mc:AlternateContent>
        <mc:AlternateContent xmlns:mc="http://schemas.openxmlformats.org/markup-compatibility/2006">
          <mc:Choice Requires="x14">
            <control shapeId="16389" r:id="rId7" name="Check Box 5">
              <controlPr defaultSize="0" autoFill="0" autoLine="0" autoPict="0">
                <anchor moveWithCells="1">
                  <from>
                    <xdr:col>22</xdr:col>
                    <xdr:colOff>127000</xdr:colOff>
                    <xdr:row>8</xdr:row>
                    <xdr:rowOff>660400</xdr:rowOff>
                  </from>
                  <to>
                    <xdr:col>26</xdr:col>
                    <xdr:colOff>107950</xdr:colOff>
                    <xdr:row>9</xdr:row>
                    <xdr:rowOff>190500</xdr:rowOff>
                  </to>
                </anchor>
              </controlPr>
            </control>
          </mc:Choice>
        </mc:AlternateContent>
        <mc:AlternateContent xmlns:mc="http://schemas.openxmlformats.org/markup-compatibility/2006">
          <mc:Choice Requires="x14">
            <control shapeId="16390" r:id="rId8" name="Check Box 6">
              <controlPr defaultSize="0" autoFill="0" autoLine="0" autoPict="0">
                <anchor moveWithCells="1">
                  <from>
                    <xdr:col>33</xdr:col>
                    <xdr:colOff>31750</xdr:colOff>
                    <xdr:row>8</xdr:row>
                    <xdr:rowOff>660400</xdr:rowOff>
                  </from>
                  <to>
                    <xdr:col>37</xdr:col>
                    <xdr:colOff>6350</xdr:colOff>
                    <xdr:row>9</xdr:row>
                    <xdr:rowOff>190500</xdr:rowOff>
                  </to>
                </anchor>
              </controlPr>
            </control>
          </mc:Choice>
        </mc:AlternateContent>
        <mc:AlternateContent xmlns:mc="http://schemas.openxmlformats.org/markup-compatibility/2006">
          <mc:Choice Requires="x14">
            <control shapeId="16391" r:id="rId9" name="Check Box 7">
              <controlPr defaultSize="0" autoFill="0" autoLine="0" autoPict="0">
                <anchor moveWithCells="1">
                  <from>
                    <xdr:col>13</xdr:col>
                    <xdr:colOff>6350</xdr:colOff>
                    <xdr:row>10</xdr:row>
                    <xdr:rowOff>0</xdr:rowOff>
                  </from>
                  <to>
                    <xdr:col>16</xdr:col>
                    <xdr:colOff>152400</xdr:colOff>
                    <xdr:row>10</xdr:row>
                    <xdr:rowOff>196850</xdr:rowOff>
                  </to>
                </anchor>
              </controlPr>
            </control>
          </mc:Choice>
        </mc:AlternateContent>
        <mc:AlternateContent xmlns:mc="http://schemas.openxmlformats.org/markup-compatibility/2006">
          <mc:Choice Requires="x14">
            <control shapeId="16397" r:id="rId10" name="Check Box 13">
              <controlPr defaultSize="0" autoFill="0" autoLine="0" autoPict="0">
                <anchor moveWithCells="1">
                  <from>
                    <xdr:col>38</xdr:col>
                    <xdr:colOff>158750</xdr:colOff>
                    <xdr:row>8</xdr:row>
                    <xdr:rowOff>660400</xdr:rowOff>
                  </from>
                  <to>
                    <xdr:col>45</xdr:col>
                    <xdr:colOff>120650</xdr:colOff>
                    <xdr:row>9</xdr:row>
                    <xdr:rowOff>196850</xdr:rowOff>
                  </to>
                </anchor>
              </controlPr>
            </control>
          </mc:Choice>
        </mc:AlternateContent>
        <mc:AlternateContent xmlns:mc="http://schemas.openxmlformats.org/markup-compatibility/2006">
          <mc:Choice Requires="x14">
            <control shapeId="16399" r:id="rId11" name="Option Button 15">
              <controlPr defaultSize="0" autoFill="0" autoLine="0" autoPict="0">
                <anchor moveWithCells="1">
                  <from>
                    <xdr:col>13</xdr:col>
                    <xdr:colOff>0</xdr:colOff>
                    <xdr:row>11</xdr:row>
                    <xdr:rowOff>38100</xdr:rowOff>
                  </from>
                  <to>
                    <xdr:col>21</xdr:col>
                    <xdr:colOff>31750</xdr:colOff>
                    <xdr:row>12</xdr:row>
                    <xdr:rowOff>107950</xdr:rowOff>
                  </to>
                </anchor>
              </controlPr>
            </control>
          </mc:Choice>
        </mc:AlternateContent>
        <mc:AlternateContent xmlns:mc="http://schemas.openxmlformats.org/markup-compatibility/2006">
          <mc:Choice Requires="x14">
            <control shapeId="16400" r:id="rId12" name="Option Button 16">
              <controlPr defaultSize="0" autoFill="0" autoLine="0" autoPict="0">
                <anchor moveWithCells="1">
                  <from>
                    <xdr:col>22</xdr:col>
                    <xdr:colOff>76200</xdr:colOff>
                    <xdr:row>11</xdr:row>
                    <xdr:rowOff>38100</xdr:rowOff>
                  </from>
                  <to>
                    <xdr:col>31</xdr:col>
                    <xdr:colOff>82550</xdr:colOff>
                    <xdr:row>12</xdr:row>
                    <xdr:rowOff>107950</xdr:rowOff>
                  </to>
                </anchor>
              </controlPr>
            </control>
          </mc:Choice>
        </mc:AlternateContent>
        <mc:AlternateContent xmlns:mc="http://schemas.openxmlformats.org/markup-compatibility/2006">
          <mc:Choice Requires="x14">
            <control shapeId="16401" r:id="rId13" name="Option Button 17">
              <controlPr defaultSize="0" autoFill="0" autoLine="0" autoPict="0">
                <anchor moveWithCells="1">
                  <from>
                    <xdr:col>32</xdr:col>
                    <xdr:colOff>120650</xdr:colOff>
                    <xdr:row>11</xdr:row>
                    <xdr:rowOff>38100</xdr:rowOff>
                  </from>
                  <to>
                    <xdr:col>41</xdr:col>
                    <xdr:colOff>127000</xdr:colOff>
                    <xdr:row>12</xdr:row>
                    <xdr:rowOff>107950</xdr:rowOff>
                  </to>
                </anchor>
              </controlPr>
            </control>
          </mc:Choice>
        </mc:AlternateContent>
        <mc:AlternateContent xmlns:mc="http://schemas.openxmlformats.org/markup-compatibility/2006">
          <mc:Choice Requires="x14">
            <control shapeId="16403" r:id="rId14" name="Check Box 19">
              <controlPr defaultSize="0" autoFill="0" autoLine="0" autoPict="0">
                <anchor moveWithCells="1">
                  <from>
                    <xdr:col>2</xdr:col>
                    <xdr:colOff>152400</xdr:colOff>
                    <xdr:row>17</xdr:row>
                    <xdr:rowOff>38100</xdr:rowOff>
                  </from>
                  <to>
                    <xdr:col>7</xdr:col>
                    <xdr:colOff>127000</xdr:colOff>
                    <xdr:row>17</xdr:row>
                    <xdr:rowOff>279400</xdr:rowOff>
                  </to>
                </anchor>
              </controlPr>
            </control>
          </mc:Choice>
        </mc:AlternateContent>
        <mc:AlternateContent xmlns:mc="http://schemas.openxmlformats.org/markup-compatibility/2006">
          <mc:Choice Requires="x14">
            <control shapeId="16404" r:id="rId15" name="Check Box 20">
              <controlPr defaultSize="0" autoFill="0" autoLine="0" autoPict="0">
                <anchor moveWithCells="1">
                  <from>
                    <xdr:col>2</xdr:col>
                    <xdr:colOff>152400</xdr:colOff>
                    <xdr:row>18</xdr:row>
                    <xdr:rowOff>31750</xdr:rowOff>
                  </from>
                  <to>
                    <xdr:col>7</xdr:col>
                    <xdr:colOff>127000</xdr:colOff>
                    <xdr:row>18</xdr:row>
                    <xdr:rowOff>273050</xdr:rowOff>
                  </to>
                </anchor>
              </controlPr>
            </control>
          </mc:Choice>
        </mc:AlternateContent>
        <mc:AlternateContent xmlns:mc="http://schemas.openxmlformats.org/markup-compatibility/2006">
          <mc:Choice Requires="x14">
            <control shapeId="16405" r:id="rId16" name="Check Box 21">
              <controlPr defaultSize="0" autoFill="0" autoLine="0" autoPict="0">
                <anchor moveWithCells="1">
                  <from>
                    <xdr:col>2</xdr:col>
                    <xdr:colOff>152400</xdr:colOff>
                    <xdr:row>19</xdr:row>
                    <xdr:rowOff>25400</xdr:rowOff>
                  </from>
                  <to>
                    <xdr:col>7</xdr:col>
                    <xdr:colOff>127000</xdr:colOff>
                    <xdr:row>19</xdr:row>
                    <xdr:rowOff>266700</xdr:rowOff>
                  </to>
                </anchor>
              </controlPr>
            </control>
          </mc:Choice>
        </mc:AlternateContent>
        <mc:AlternateContent xmlns:mc="http://schemas.openxmlformats.org/markup-compatibility/2006">
          <mc:Choice Requires="x14">
            <control shapeId="16406" r:id="rId17" name="Check Box 22">
              <controlPr defaultSize="0" autoFill="0" autoLine="0" autoPict="0">
                <anchor moveWithCells="1">
                  <from>
                    <xdr:col>2</xdr:col>
                    <xdr:colOff>152400</xdr:colOff>
                    <xdr:row>20</xdr:row>
                    <xdr:rowOff>12700</xdr:rowOff>
                  </from>
                  <to>
                    <xdr:col>7</xdr:col>
                    <xdr:colOff>127000</xdr:colOff>
                    <xdr:row>20</xdr:row>
                    <xdr:rowOff>260350</xdr:rowOff>
                  </to>
                </anchor>
              </controlPr>
            </control>
          </mc:Choice>
        </mc:AlternateContent>
        <mc:AlternateContent xmlns:mc="http://schemas.openxmlformats.org/markup-compatibility/2006">
          <mc:Choice Requires="x14">
            <control shapeId="16408" r:id="rId18" name="Check Box 24">
              <controlPr defaultSize="0" autoFill="0" autoLine="0" autoPict="0">
                <anchor moveWithCells="1">
                  <from>
                    <xdr:col>2</xdr:col>
                    <xdr:colOff>152400</xdr:colOff>
                    <xdr:row>21</xdr:row>
                    <xdr:rowOff>38100</xdr:rowOff>
                  </from>
                  <to>
                    <xdr:col>7</xdr:col>
                    <xdr:colOff>127000</xdr:colOff>
                    <xdr:row>21</xdr:row>
                    <xdr:rowOff>279400</xdr:rowOff>
                  </to>
                </anchor>
              </controlPr>
            </control>
          </mc:Choice>
        </mc:AlternateContent>
        <mc:AlternateContent xmlns:mc="http://schemas.openxmlformats.org/markup-compatibility/2006">
          <mc:Choice Requires="x14">
            <control shapeId="16409" r:id="rId19" name="Check Box 25">
              <controlPr defaultSize="0" autoFill="0" autoLine="0" autoPict="0">
                <anchor moveWithCells="1">
                  <from>
                    <xdr:col>2</xdr:col>
                    <xdr:colOff>152400</xdr:colOff>
                    <xdr:row>22</xdr:row>
                    <xdr:rowOff>31750</xdr:rowOff>
                  </from>
                  <to>
                    <xdr:col>7</xdr:col>
                    <xdr:colOff>127000</xdr:colOff>
                    <xdr:row>22</xdr:row>
                    <xdr:rowOff>273050</xdr:rowOff>
                  </to>
                </anchor>
              </controlPr>
            </control>
          </mc:Choice>
        </mc:AlternateContent>
        <mc:AlternateContent xmlns:mc="http://schemas.openxmlformats.org/markup-compatibility/2006">
          <mc:Choice Requires="x14">
            <control shapeId="16410" r:id="rId20" name="Check Box 26">
              <controlPr defaultSize="0" autoFill="0" autoLine="0" autoPict="0">
                <anchor moveWithCells="1">
                  <from>
                    <xdr:col>2</xdr:col>
                    <xdr:colOff>152400</xdr:colOff>
                    <xdr:row>23</xdr:row>
                    <xdr:rowOff>25400</xdr:rowOff>
                  </from>
                  <to>
                    <xdr:col>7</xdr:col>
                    <xdr:colOff>127000</xdr:colOff>
                    <xdr:row>23</xdr:row>
                    <xdr:rowOff>266700</xdr:rowOff>
                  </to>
                </anchor>
              </controlPr>
            </control>
          </mc:Choice>
        </mc:AlternateContent>
        <mc:AlternateContent xmlns:mc="http://schemas.openxmlformats.org/markup-compatibility/2006">
          <mc:Choice Requires="x14">
            <control shapeId="16411" r:id="rId21" name="Check Box 27">
              <controlPr defaultSize="0" autoFill="0" autoLine="0" autoPict="0">
                <anchor moveWithCells="1">
                  <from>
                    <xdr:col>2</xdr:col>
                    <xdr:colOff>152400</xdr:colOff>
                    <xdr:row>24</xdr:row>
                    <xdr:rowOff>12700</xdr:rowOff>
                  </from>
                  <to>
                    <xdr:col>7</xdr:col>
                    <xdr:colOff>127000</xdr:colOff>
                    <xdr:row>24</xdr:row>
                    <xdr:rowOff>260350</xdr:rowOff>
                  </to>
                </anchor>
              </controlPr>
            </control>
          </mc:Choice>
        </mc:AlternateContent>
        <mc:AlternateContent xmlns:mc="http://schemas.openxmlformats.org/markup-compatibility/2006">
          <mc:Choice Requires="x14">
            <control shapeId="16412" r:id="rId22" name="Check Box 28">
              <controlPr defaultSize="0" autoFill="0" autoLine="0" autoPict="0">
                <anchor moveWithCells="1">
                  <from>
                    <xdr:col>2</xdr:col>
                    <xdr:colOff>152400</xdr:colOff>
                    <xdr:row>25</xdr:row>
                    <xdr:rowOff>38100</xdr:rowOff>
                  </from>
                  <to>
                    <xdr:col>7</xdr:col>
                    <xdr:colOff>127000</xdr:colOff>
                    <xdr:row>25</xdr:row>
                    <xdr:rowOff>279400</xdr:rowOff>
                  </to>
                </anchor>
              </controlPr>
            </control>
          </mc:Choice>
        </mc:AlternateContent>
        <mc:AlternateContent xmlns:mc="http://schemas.openxmlformats.org/markup-compatibility/2006">
          <mc:Choice Requires="x14">
            <control shapeId="16413" r:id="rId23" name="Check Box 29">
              <controlPr defaultSize="0" autoFill="0" autoLine="0" autoPict="0">
                <anchor moveWithCells="1">
                  <from>
                    <xdr:col>2</xdr:col>
                    <xdr:colOff>152400</xdr:colOff>
                    <xdr:row>26</xdr:row>
                    <xdr:rowOff>31750</xdr:rowOff>
                  </from>
                  <to>
                    <xdr:col>7</xdr:col>
                    <xdr:colOff>127000</xdr:colOff>
                    <xdr:row>26</xdr:row>
                    <xdr:rowOff>273050</xdr:rowOff>
                  </to>
                </anchor>
              </controlPr>
            </control>
          </mc:Choice>
        </mc:AlternateContent>
        <mc:AlternateContent xmlns:mc="http://schemas.openxmlformats.org/markup-compatibility/2006">
          <mc:Choice Requires="x14">
            <control shapeId="16414" r:id="rId24" name="Check Box 30">
              <controlPr defaultSize="0" autoFill="0" autoLine="0" autoPict="0">
                <anchor moveWithCells="1">
                  <from>
                    <xdr:col>2</xdr:col>
                    <xdr:colOff>152400</xdr:colOff>
                    <xdr:row>27</xdr:row>
                    <xdr:rowOff>25400</xdr:rowOff>
                  </from>
                  <to>
                    <xdr:col>7</xdr:col>
                    <xdr:colOff>127000</xdr:colOff>
                    <xdr:row>27</xdr:row>
                    <xdr:rowOff>266700</xdr:rowOff>
                  </to>
                </anchor>
              </controlPr>
            </control>
          </mc:Choice>
        </mc:AlternateContent>
        <mc:AlternateContent xmlns:mc="http://schemas.openxmlformats.org/markup-compatibility/2006">
          <mc:Choice Requires="x14">
            <control shapeId="16415" r:id="rId25" name="Check Box 31">
              <controlPr defaultSize="0" autoFill="0" autoLine="0" autoPict="0">
                <anchor moveWithCells="1">
                  <from>
                    <xdr:col>2</xdr:col>
                    <xdr:colOff>152400</xdr:colOff>
                    <xdr:row>28</xdr:row>
                    <xdr:rowOff>12700</xdr:rowOff>
                  </from>
                  <to>
                    <xdr:col>7</xdr:col>
                    <xdr:colOff>127000</xdr:colOff>
                    <xdr:row>28</xdr:row>
                    <xdr:rowOff>260350</xdr:rowOff>
                  </to>
                </anchor>
              </controlPr>
            </control>
          </mc:Choice>
        </mc:AlternateContent>
        <mc:AlternateContent xmlns:mc="http://schemas.openxmlformats.org/markup-compatibility/2006">
          <mc:Choice Requires="x14">
            <control shapeId="16416" r:id="rId26" name="Check Box 32">
              <controlPr defaultSize="0" autoFill="0" autoLine="0" autoPict="0">
                <anchor moveWithCells="1">
                  <from>
                    <xdr:col>2</xdr:col>
                    <xdr:colOff>152400</xdr:colOff>
                    <xdr:row>29</xdr:row>
                    <xdr:rowOff>38100</xdr:rowOff>
                  </from>
                  <to>
                    <xdr:col>7</xdr:col>
                    <xdr:colOff>127000</xdr:colOff>
                    <xdr:row>29</xdr:row>
                    <xdr:rowOff>279400</xdr:rowOff>
                  </to>
                </anchor>
              </controlPr>
            </control>
          </mc:Choice>
        </mc:AlternateContent>
        <mc:AlternateContent xmlns:mc="http://schemas.openxmlformats.org/markup-compatibility/2006">
          <mc:Choice Requires="x14">
            <control shapeId="16417" r:id="rId27" name="Check Box 33">
              <controlPr defaultSize="0" autoFill="0" autoLine="0" autoPict="0">
                <anchor moveWithCells="1">
                  <from>
                    <xdr:col>2</xdr:col>
                    <xdr:colOff>152400</xdr:colOff>
                    <xdr:row>30</xdr:row>
                    <xdr:rowOff>31750</xdr:rowOff>
                  </from>
                  <to>
                    <xdr:col>7</xdr:col>
                    <xdr:colOff>127000</xdr:colOff>
                    <xdr:row>30</xdr:row>
                    <xdr:rowOff>273050</xdr:rowOff>
                  </to>
                </anchor>
              </controlPr>
            </control>
          </mc:Choice>
        </mc:AlternateContent>
        <mc:AlternateContent xmlns:mc="http://schemas.openxmlformats.org/markup-compatibility/2006">
          <mc:Choice Requires="x14">
            <control shapeId="16418" r:id="rId28" name="Check Box 34">
              <controlPr defaultSize="0" autoFill="0" autoLine="0" autoPict="0">
                <anchor moveWithCells="1">
                  <from>
                    <xdr:col>2</xdr:col>
                    <xdr:colOff>152400</xdr:colOff>
                    <xdr:row>31</xdr:row>
                    <xdr:rowOff>25400</xdr:rowOff>
                  </from>
                  <to>
                    <xdr:col>7</xdr:col>
                    <xdr:colOff>127000</xdr:colOff>
                    <xdr:row>31</xdr:row>
                    <xdr:rowOff>266700</xdr:rowOff>
                  </to>
                </anchor>
              </controlPr>
            </control>
          </mc:Choice>
        </mc:AlternateContent>
        <mc:AlternateContent xmlns:mc="http://schemas.openxmlformats.org/markup-compatibility/2006">
          <mc:Choice Requires="x14">
            <control shapeId="16419" r:id="rId29" name="Check Box 35">
              <controlPr defaultSize="0" autoFill="0" autoLine="0" autoPict="0">
                <anchor moveWithCells="1">
                  <from>
                    <xdr:col>2</xdr:col>
                    <xdr:colOff>152400</xdr:colOff>
                    <xdr:row>32</xdr:row>
                    <xdr:rowOff>12700</xdr:rowOff>
                  </from>
                  <to>
                    <xdr:col>7</xdr:col>
                    <xdr:colOff>127000</xdr:colOff>
                    <xdr:row>32</xdr:row>
                    <xdr:rowOff>260350</xdr:rowOff>
                  </to>
                </anchor>
              </controlPr>
            </control>
          </mc:Choice>
        </mc:AlternateContent>
        <mc:AlternateContent xmlns:mc="http://schemas.openxmlformats.org/markup-compatibility/2006">
          <mc:Choice Requires="x14">
            <control shapeId="16439" r:id="rId30" name="Check Box 55">
              <controlPr defaultSize="0" autoFill="0" autoLine="0" autoPict="0">
                <anchor moveWithCells="1">
                  <from>
                    <xdr:col>2</xdr:col>
                    <xdr:colOff>152400</xdr:colOff>
                    <xdr:row>37</xdr:row>
                    <xdr:rowOff>38100</xdr:rowOff>
                  </from>
                  <to>
                    <xdr:col>7</xdr:col>
                    <xdr:colOff>127000</xdr:colOff>
                    <xdr:row>37</xdr:row>
                    <xdr:rowOff>279400</xdr:rowOff>
                  </to>
                </anchor>
              </controlPr>
            </control>
          </mc:Choice>
        </mc:AlternateContent>
        <mc:AlternateContent xmlns:mc="http://schemas.openxmlformats.org/markup-compatibility/2006">
          <mc:Choice Requires="x14">
            <control shapeId="16440" r:id="rId31" name="Check Box 56">
              <controlPr defaultSize="0" autoFill="0" autoLine="0" autoPict="0">
                <anchor moveWithCells="1">
                  <from>
                    <xdr:col>2</xdr:col>
                    <xdr:colOff>152400</xdr:colOff>
                    <xdr:row>38</xdr:row>
                    <xdr:rowOff>31750</xdr:rowOff>
                  </from>
                  <to>
                    <xdr:col>7</xdr:col>
                    <xdr:colOff>127000</xdr:colOff>
                    <xdr:row>38</xdr:row>
                    <xdr:rowOff>273050</xdr:rowOff>
                  </to>
                </anchor>
              </controlPr>
            </control>
          </mc:Choice>
        </mc:AlternateContent>
        <mc:AlternateContent xmlns:mc="http://schemas.openxmlformats.org/markup-compatibility/2006">
          <mc:Choice Requires="x14">
            <control shapeId="16441" r:id="rId32" name="Check Box 57">
              <controlPr defaultSize="0" autoFill="0" autoLine="0" autoPict="0">
                <anchor moveWithCells="1">
                  <from>
                    <xdr:col>2</xdr:col>
                    <xdr:colOff>152400</xdr:colOff>
                    <xdr:row>39</xdr:row>
                    <xdr:rowOff>25400</xdr:rowOff>
                  </from>
                  <to>
                    <xdr:col>7</xdr:col>
                    <xdr:colOff>127000</xdr:colOff>
                    <xdr:row>39</xdr:row>
                    <xdr:rowOff>266700</xdr:rowOff>
                  </to>
                </anchor>
              </controlPr>
            </control>
          </mc:Choice>
        </mc:AlternateContent>
        <mc:AlternateContent xmlns:mc="http://schemas.openxmlformats.org/markup-compatibility/2006">
          <mc:Choice Requires="x14">
            <control shapeId="16442" r:id="rId33" name="Check Box 58">
              <controlPr defaultSize="0" autoFill="0" autoLine="0" autoPict="0">
                <anchor moveWithCells="1">
                  <from>
                    <xdr:col>2</xdr:col>
                    <xdr:colOff>152400</xdr:colOff>
                    <xdr:row>40</xdr:row>
                    <xdr:rowOff>12700</xdr:rowOff>
                  </from>
                  <to>
                    <xdr:col>7</xdr:col>
                    <xdr:colOff>127000</xdr:colOff>
                    <xdr:row>40</xdr:row>
                    <xdr:rowOff>260350</xdr:rowOff>
                  </to>
                </anchor>
              </controlPr>
            </control>
          </mc:Choice>
        </mc:AlternateContent>
        <mc:AlternateContent xmlns:mc="http://schemas.openxmlformats.org/markup-compatibility/2006">
          <mc:Choice Requires="x14">
            <control shapeId="16443" r:id="rId34" name="Check Box 59">
              <controlPr defaultSize="0" autoFill="0" autoLine="0" autoPict="0">
                <anchor moveWithCells="1">
                  <from>
                    <xdr:col>2</xdr:col>
                    <xdr:colOff>152400</xdr:colOff>
                    <xdr:row>33</xdr:row>
                    <xdr:rowOff>38100</xdr:rowOff>
                  </from>
                  <to>
                    <xdr:col>7</xdr:col>
                    <xdr:colOff>127000</xdr:colOff>
                    <xdr:row>33</xdr:row>
                    <xdr:rowOff>279400</xdr:rowOff>
                  </to>
                </anchor>
              </controlPr>
            </control>
          </mc:Choice>
        </mc:AlternateContent>
        <mc:AlternateContent xmlns:mc="http://schemas.openxmlformats.org/markup-compatibility/2006">
          <mc:Choice Requires="x14">
            <control shapeId="16444" r:id="rId35" name="Check Box 60">
              <controlPr defaultSize="0" autoFill="0" autoLine="0" autoPict="0">
                <anchor moveWithCells="1">
                  <from>
                    <xdr:col>2</xdr:col>
                    <xdr:colOff>152400</xdr:colOff>
                    <xdr:row>34</xdr:row>
                    <xdr:rowOff>31750</xdr:rowOff>
                  </from>
                  <to>
                    <xdr:col>7</xdr:col>
                    <xdr:colOff>127000</xdr:colOff>
                    <xdr:row>34</xdr:row>
                    <xdr:rowOff>273050</xdr:rowOff>
                  </to>
                </anchor>
              </controlPr>
            </control>
          </mc:Choice>
        </mc:AlternateContent>
        <mc:AlternateContent xmlns:mc="http://schemas.openxmlformats.org/markup-compatibility/2006">
          <mc:Choice Requires="x14">
            <control shapeId="16445" r:id="rId36" name="Check Box 61">
              <controlPr defaultSize="0" autoFill="0" autoLine="0" autoPict="0">
                <anchor moveWithCells="1">
                  <from>
                    <xdr:col>2</xdr:col>
                    <xdr:colOff>152400</xdr:colOff>
                    <xdr:row>35</xdr:row>
                    <xdr:rowOff>25400</xdr:rowOff>
                  </from>
                  <to>
                    <xdr:col>7</xdr:col>
                    <xdr:colOff>127000</xdr:colOff>
                    <xdr:row>35</xdr:row>
                    <xdr:rowOff>266700</xdr:rowOff>
                  </to>
                </anchor>
              </controlPr>
            </control>
          </mc:Choice>
        </mc:AlternateContent>
        <mc:AlternateContent xmlns:mc="http://schemas.openxmlformats.org/markup-compatibility/2006">
          <mc:Choice Requires="x14">
            <control shapeId="16446" r:id="rId37" name="Check Box 62">
              <controlPr defaultSize="0" autoFill="0" autoLine="0" autoPict="0">
                <anchor moveWithCells="1">
                  <from>
                    <xdr:col>2</xdr:col>
                    <xdr:colOff>152400</xdr:colOff>
                    <xdr:row>36</xdr:row>
                    <xdr:rowOff>12700</xdr:rowOff>
                  </from>
                  <to>
                    <xdr:col>7</xdr:col>
                    <xdr:colOff>127000</xdr:colOff>
                    <xdr:row>36</xdr:row>
                    <xdr:rowOff>260350</xdr:rowOff>
                  </to>
                </anchor>
              </controlPr>
            </control>
          </mc:Choice>
        </mc:AlternateContent>
        <mc:AlternateContent xmlns:mc="http://schemas.openxmlformats.org/markup-compatibility/2006">
          <mc:Choice Requires="x14">
            <control shapeId="16447" r:id="rId38" name="Check Box 63">
              <controlPr defaultSize="0" autoFill="0" autoLine="0" autoPict="0">
                <anchor moveWithCells="1">
                  <from>
                    <xdr:col>2</xdr:col>
                    <xdr:colOff>152400</xdr:colOff>
                    <xdr:row>17</xdr:row>
                    <xdr:rowOff>38100</xdr:rowOff>
                  </from>
                  <to>
                    <xdr:col>7</xdr:col>
                    <xdr:colOff>139700</xdr:colOff>
                    <xdr:row>17</xdr:row>
                    <xdr:rowOff>279400</xdr:rowOff>
                  </to>
                </anchor>
              </controlPr>
            </control>
          </mc:Choice>
        </mc:AlternateContent>
        <mc:AlternateContent xmlns:mc="http://schemas.openxmlformats.org/markup-compatibility/2006">
          <mc:Choice Requires="x14">
            <control shapeId="16448" r:id="rId39" name="Check Box 64">
              <controlPr defaultSize="0" autoFill="0" autoLine="0" autoPict="0">
                <anchor moveWithCells="1">
                  <from>
                    <xdr:col>2</xdr:col>
                    <xdr:colOff>152400</xdr:colOff>
                    <xdr:row>18</xdr:row>
                    <xdr:rowOff>31750</xdr:rowOff>
                  </from>
                  <to>
                    <xdr:col>7</xdr:col>
                    <xdr:colOff>139700</xdr:colOff>
                    <xdr:row>18</xdr:row>
                    <xdr:rowOff>273050</xdr:rowOff>
                  </to>
                </anchor>
              </controlPr>
            </control>
          </mc:Choice>
        </mc:AlternateContent>
        <mc:AlternateContent xmlns:mc="http://schemas.openxmlformats.org/markup-compatibility/2006">
          <mc:Choice Requires="x14">
            <control shapeId="16449" r:id="rId40" name="Check Box 65">
              <controlPr defaultSize="0" autoFill="0" autoLine="0" autoPict="0">
                <anchor moveWithCells="1">
                  <from>
                    <xdr:col>2</xdr:col>
                    <xdr:colOff>152400</xdr:colOff>
                    <xdr:row>19</xdr:row>
                    <xdr:rowOff>25400</xdr:rowOff>
                  </from>
                  <to>
                    <xdr:col>7</xdr:col>
                    <xdr:colOff>139700</xdr:colOff>
                    <xdr:row>19</xdr:row>
                    <xdr:rowOff>266700</xdr:rowOff>
                  </to>
                </anchor>
              </controlPr>
            </control>
          </mc:Choice>
        </mc:AlternateContent>
        <mc:AlternateContent xmlns:mc="http://schemas.openxmlformats.org/markup-compatibility/2006">
          <mc:Choice Requires="x14">
            <control shapeId="16450" r:id="rId41" name="Check Box 66">
              <controlPr defaultSize="0" autoFill="0" autoLine="0" autoPict="0">
                <anchor moveWithCells="1">
                  <from>
                    <xdr:col>2</xdr:col>
                    <xdr:colOff>152400</xdr:colOff>
                    <xdr:row>20</xdr:row>
                    <xdr:rowOff>12700</xdr:rowOff>
                  </from>
                  <to>
                    <xdr:col>7</xdr:col>
                    <xdr:colOff>139700</xdr:colOff>
                    <xdr:row>20</xdr:row>
                    <xdr:rowOff>260350</xdr:rowOff>
                  </to>
                </anchor>
              </controlPr>
            </control>
          </mc:Choice>
        </mc:AlternateContent>
        <mc:AlternateContent xmlns:mc="http://schemas.openxmlformats.org/markup-compatibility/2006">
          <mc:Choice Requires="x14">
            <control shapeId="16451" r:id="rId42" name="Check Box 67">
              <controlPr defaultSize="0" autoFill="0" autoLine="0" autoPict="0">
                <anchor moveWithCells="1">
                  <from>
                    <xdr:col>2</xdr:col>
                    <xdr:colOff>152400</xdr:colOff>
                    <xdr:row>17</xdr:row>
                    <xdr:rowOff>38100</xdr:rowOff>
                  </from>
                  <to>
                    <xdr:col>7</xdr:col>
                    <xdr:colOff>139700</xdr:colOff>
                    <xdr:row>17</xdr:row>
                    <xdr:rowOff>279400</xdr:rowOff>
                  </to>
                </anchor>
              </controlPr>
            </control>
          </mc:Choice>
        </mc:AlternateContent>
        <mc:AlternateContent xmlns:mc="http://schemas.openxmlformats.org/markup-compatibility/2006">
          <mc:Choice Requires="x14">
            <control shapeId="16452" r:id="rId43" name="Check Box 68">
              <controlPr defaultSize="0" autoFill="0" autoLine="0" autoPict="0">
                <anchor moveWithCells="1">
                  <from>
                    <xdr:col>2</xdr:col>
                    <xdr:colOff>152400</xdr:colOff>
                    <xdr:row>18</xdr:row>
                    <xdr:rowOff>31750</xdr:rowOff>
                  </from>
                  <to>
                    <xdr:col>7</xdr:col>
                    <xdr:colOff>139700</xdr:colOff>
                    <xdr:row>18</xdr:row>
                    <xdr:rowOff>273050</xdr:rowOff>
                  </to>
                </anchor>
              </controlPr>
            </control>
          </mc:Choice>
        </mc:AlternateContent>
        <mc:AlternateContent xmlns:mc="http://schemas.openxmlformats.org/markup-compatibility/2006">
          <mc:Choice Requires="x14">
            <control shapeId="16453" r:id="rId44" name="Check Box 69">
              <controlPr defaultSize="0" autoFill="0" autoLine="0" autoPict="0">
                <anchor moveWithCells="1">
                  <from>
                    <xdr:col>2</xdr:col>
                    <xdr:colOff>152400</xdr:colOff>
                    <xdr:row>19</xdr:row>
                    <xdr:rowOff>25400</xdr:rowOff>
                  </from>
                  <to>
                    <xdr:col>7</xdr:col>
                    <xdr:colOff>139700</xdr:colOff>
                    <xdr:row>19</xdr:row>
                    <xdr:rowOff>266700</xdr:rowOff>
                  </to>
                </anchor>
              </controlPr>
            </control>
          </mc:Choice>
        </mc:AlternateContent>
        <mc:AlternateContent xmlns:mc="http://schemas.openxmlformats.org/markup-compatibility/2006">
          <mc:Choice Requires="x14">
            <control shapeId="16454" r:id="rId45" name="Check Box 70">
              <controlPr defaultSize="0" autoFill="0" autoLine="0" autoPict="0">
                <anchor moveWithCells="1">
                  <from>
                    <xdr:col>2</xdr:col>
                    <xdr:colOff>152400</xdr:colOff>
                    <xdr:row>20</xdr:row>
                    <xdr:rowOff>12700</xdr:rowOff>
                  </from>
                  <to>
                    <xdr:col>7</xdr:col>
                    <xdr:colOff>139700</xdr:colOff>
                    <xdr:row>20</xdr:row>
                    <xdr:rowOff>260350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AL79"/>
  <sheetViews>
    <sheetView showGridLines="0" view="pageBreakPreview" topLeftCell="A52" zoomScale="81" zoomScaleNormal="81" zoomScaleSheetLayoutView="81" workbookViewId="0">
      <selection activeCell="G1" sqref="G1"/>
    </sheetView>
  </sheetViews>
  <sheetFormatPr defaultColWidth="5" defaultRowHeight="13" zeroHeight="1"/>
  <cols>
    <col min="1" max="2" width="2.1640625" style="4" customWidth="1"/>
    <col min="3" max="3" width="2.5" style="4" customWidth="1"/>
    <col min="4" max="11" width="3.5" style="4" customWidth="1"/>
    <col min="12" max="20" width="2.5" style="4" customWidth="1"/>
    <col min="21" max="24" width="2" style="4" customWidth="1"/>
    <col min="25" max="33" width="2.5" style="4" customWidth="1"/>
    <col min="34" max="34" width="16.9140625" style="8" customWidth="1"/>
    <col min="35" max="35" width="2.9140625" style="4" customWidth="1"/>
    <col min="36" max="36" width="0.58203125" style="4" customWidth="1"/>
    <col min="37" max="255" width="2.1640625" style="4" customWidth="1"/>
    <col min="256" max="16383" width="5" style="4"/>
    <col min="16384" max="16384" width="14.6640625" style="4" customWidth="1"/>
  </cols>
  <sheetData>
    <row r="1" spans="1:38" ht="21" customHeight="1">
      <c r="A1" s="77" t="str">
        <f>'【申請書】様式1-1と1-2'!A1</f>
        <v>2025年度前期</v>
      </c>
      <c r="B1" s="78"/>
      <c r="C1" s="78"/>
      <c r="D1" s="78"/>
      <c r="E1" s="78"/>
      <c r="F1" s="78"/>
      <c r="G1" s="78"/>
      <c r="H1" s="78"/>
      <c r="I1" s="78"/>
      <c r="J1" s="78"/>
      <c r="K1" s="78"/>
      <c r="L1" s="78"/>
      <c r="M1" s="78"/>
      <c r="N1" s="78"/>
      <c r="O1" s="78"/>
      <c r="P1" s="78"/>
      <c r="Q1" s="78"/>
      <c r="R1" s="78"/>
      <c r="S1" s="78"/>
      <c r="T1" s="78"/>
      <c r="U1" s="78"/>
      <c r="V1" s="78"/>
      <c r="W1" s="78"/>
      <c r="X1" s="78"/>
      <c r="Y1" s="78"/>
      <c r="Z1" s="78"/>
      <c r="AA1" s="78"/>
      <c r="AB1" s="658" t="s">
        <v>162</v>
      </c>
      <c r="AC1" s="659"/>
      <c r="AD1" s="659"/>
      <c r="AE1" s="659"/>
      <c r="AF1" s="659"/>
      <c r="AG1" s="659"/>
      <c r="AH1" s="659"/>
      <c r="AI1" s="660"/>
      <c r="AJ1" s="78"/>
    </row>
    <row r="2" spans="1:38" ht="4.5" customHeight="1">
      <c r="A2" s="78"/>
      <c r="B2" s="78"/>
      <c r="C2" s="78"/>
      <c r="D2" s="78"/>
      <c r="E2" s="78"/>
      <c r="F2" s="78"/>
      <c r="G2" s="78"/>
      <c r="H2" s="78"/>
      <c r="I2" s="78"/>
      <c r="J2" s="78"/>
      <c r="K2" s="78"/>
      <c r="L2" s="78"/>
      <c r="M2" s="78"/>
      <c r="N2" s="78"/>
      <c r="O2" s="78"/>
      <c r="P2" s="78"/>
      <c r="Q2" s="78"/>
      <c r="R2" s="78"/>
      <c r="S2" s="78"/>
      <c r="T2" s="78"/>
      <c r="U2" s="78"/>
      <c r="V2" s="78"/>
      <c r="W2" s="78"/>
      <c r="X2" s="78"/>
      <c r="Y2" s="78"/>
      <c r="Z2" s="78"/>
      <c r="AA2" s="78"/>
      <c r="AB2" s="79"/>
      <c r="AC2" s="79"/>
      <c r="AD2" s="79"/>
      <c r="AE2" s="79"/>
      <c r="AF2" s="79"/>
      <c r="AG2" s="79"/>
      <c r="AH2" s="80"/>
      <c r="AI2" s="79"/>
      <c r="AJ2" s="78"/>
    </row>
    <row r="3" spans="1:38" s="5" customFormat="1" ht="19.5" customHeight="1">
      <c r="A3" s="661" t="s">
        <v>56</v>
      </c>
      <c r="B3" s="661"/>
      <c r="C3" s="661"/>
      <c r="D3" s="661"/>
      <c r="E3" s="661"/>
      <c r="F3" s="661"/>
      <c r="G3" s="661"/>
      <c r="H3" s="661"/>
      <c r="I3" s="661"/>
      <c r="J3" s="661"/>
      <c r="K3" s="661"/>
      <c r="L3" s="661"/>
      <c r="M3" s="661"/>
      <c r="N3" s="661"/>
      <c r="O3" s="661"/>
      <c r="P3" s="661"/>
      <c r="Q3" s="661"/>
      <c r="R3" s="661"/>
      <c r="S3" s="661"/>
      <c r="T3" s="661"/>
      <c r="U3" s="661"/>
      <c r="V3" s="661"/>
      <c r="W3" s="661"/>
      <c r="X3" s="661"/>
      <c r="Y3" s="661"/>
      <c r="Z3" s="661"/>
      <c r="AA3" s="661"/>
      <c r="AB3" s="661"/>
      <c r="AC3" s="661"/>
      <c r="AD3" s="661"/>
      <c r="AE3" s="661"/>
      <c r="AF3" s="661"/>
      <c r="AG3" s="661"/>
      <c r="AH3" s="661"/>
      <c r="AI3" s="661"/>
      <c r="AJ3" s="81"/>
    </row>
    <row r="4" spans="1:38" s="5" customFormat="1" ht="4.5" customHeight="1">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3"/>
      <c r="AI4" s="82"/>
      <c r="AJ4" s="81"/>
    </row>
    <row r="5" spans="1:38" s="5" customFormat="1" ht="27" customHeight="1">
      <c r="A5" s="662" t="s">
        <v>168</v>
      </c>
      <c r="B5" s="662"/>
      <c r="C5" s="662"/>
      <c r="D5" s="662"/>
      <c r="E5" s="662"/>
      <c r="F5" s="662"/>
      <c r="G5" s="662"/>
      <c r="H5" s="662"/>
      <c r="I5" s="662"/>
      <c r="J5" s="662"/>
      <c r="K5" s="662"/>
      <c r="L5" s="663"/>
      <c r="M5" s="664"/>
      <c r="N5" s="664"/>
      <c r="O5" s="664"/>
      <c r="P5" s="664"/>
      <c r="Q5" s="664"/>
      <c r="R5" s="664"/>
      <c r="S5" s="664"/>
      <c r="T5" s="664"/>
      <c r="U5" s="664"/>
      <c r="V5" s="664"/>
      <c r="W5" s="664"/>
      <c r="X5" s="664"/>
      <c r="Y5" s="664"/>
      <c r="Z5" s="664"/>
      <c r="AA5" s="664"/>
      <c r="AB5" s="664"/>
      <c r="AC5" s="664"/>
      <c r="AD5" s="664"/>
      <c r="AE5" s="664"/>
      <c r="AF5" s="664"/>
      <c r="AG5" s="664"/>
      <c r="AH5" s="664"/>
      <c r="AI5" s="665"/>
      <c r="AJ5" s="81"/>
    </row>
    <row r="6" spans="1:38" s="6" customFormat="1" ht="18" customHeight="1">
      <c r="A6" s="666" t="s">
        <v>57</v>
      </c>
      <c r="B6" s="667"/>
      <c r="C6" s="667"/>
      <c r="D6" s="667"/>
      <c r="E6" s="667"/>
      <c r="F6" s="667"/>
      <c r="G6" s="667"/>
      <c r="H6" s="667"/>
      <c r="I6" s="667"/>
      <c r="J6" s="667"/>
      <c r="K6" s="667"/>
      <c r="L6" s="667"/>
      <c r="M6" s="667"/>
      <c r="N6" s="667"/>
      <c r="O6" s="667"/>
      <c r="P6" s="667"/>
      <c r="Q6" s="667"/>
      <c r="R6" s="667"/>
      <c r="S6" s="667"/>
      <c r="T6" s="667"/>
      <c r="U6" s="667"/>
      <c r="V6" s="667"/>
      <c r="W6" s="667"/>
      <c r="X6" s="667"/>
      <c r="Y6" s="667"/>
      <c r="Z6" s="667"/>
      <c r="AA6" s="667"/>
      <c r="AB6" s="667"/>
      <c r="AC6" s="667"/>
      <c r="AD6" s="667"/>
      <c r="AE6" s="667"/>
      <c r="AF6" s="667"/>
      <c r="AG6" s="667"/>
      <c r="AH6" s="667"/>
      <c r="AI6" s="667"/>
      <c r="AJ6" s="84"/>
    </row>
    <row r="7" spans="1:38" s="6" customFormat="1" ht="18" customHeight="1" thickBot="1">
      <c r="A7" s="668" t="s">
        <v>58</v>
      </c>
      <c r="B7" s="669"/>
      <c r="C7" s="670" t="s">
        <v>59</v>
      </c>
      <c r="D7" s="670"/>
      <c r="E7" s="670"/>
      <c r="F7" s="670"/>
      <c r="G7" s="670"/>
      <c r="H7" s="670"/>
      <c r="I7" s="670"/>
      <c r="J7" s="670"/>
      <c r="K7" s="670"/>
      <c r="L7" s="670" t="s">
        <v>60</v>
      </c>
      <c r="M7" s="670"/>
      <c r="N7" s="670"/>
      <c r="O7" s="670"/>
      <c r="P7" s="670"/>
      <c r="Q7" s="670"/>
      <c r="R7" s="670"/>
      <c r="S7" s="670"/>
      <c r="T7" s="670"/>
      <c r="U7" s="670"/>
      <c r="V7" s="670"/>
      <c r="W7" s="670"/>
      <c r="X7" s="670"/>
      <c r="Y7" s="670"/>
      <c r="Z7" s="670"/>
      <c r="AA7" s="670"/>
      <c r="AB7" s="670"/>
      <c r="AC7" s="670"/>
      <c r="AD7" s="670"/>
      <c r="AE7" s="670"/>
      <c r="AF7" s="670"/>
      <c r="AG7" s="671"/>
      <c r="AH7" s="672" t="s">
        <v>61</v>
      </c>
      <c r="AI7" s="673"/>
      <c r="AJ7" s="84"/>
    </row>
    <row r="8" spans="1:38" ht="18.75" customHeight="1" thickBot="1">
      <c r="A8" s="584" t="s">
        <v>169</v>
      </c>
      <c r="B8" s="597"/>
      <c r="C8" s="598" t="s">
        <v>62</v>
      </c>
      <c r="D8" s="599"/>
      <c r="E8" s="599"/>
      <c r="F8" s="599"/>
      <c r="G8" s="599"/>
      <c r="H8" s="599"/>
      <c r="I8" s="599"/>
      <c r="J8" s="599"/>
      <c r="K8" s="600"/>
      <c r="L8" s="601" t="s">
        <v>141</v>
      </c>
      <c r="M8" s="602"/>
      <c r="N8" s="602"/>
      <c r="O8" s="602"/>
      <c r="P8" s="602"/>
      <c r="Q8" s="602"/>
      <c r="R8" s="602"/>
      <c r="S8" s="602"/>
      <c r="T8" s="602"/>
      <c r="U8" s="602"/>
      <c r="V8" s="602"/>
      <c r="W8" s="602"/>
      <c r="X8" s="602"/>
      <c r="Y8" s="602"/>
      <c r="Z8" s="602"/>
      <c r="AA8" s="602"/>
      <c r="AB8" s="602"/>
      <c r="AC8" s="602"/>
      <c r="AD8" s="602"/>
      <c r="AE8" s="602"/>
      <c r="AF8" s="602"/>
      <c r="AG8" s="602"/>
      <c r="AH8" s="85">
        <f>SUM(AH9:AH20)</f>
        <v>0</v>
      </c>
      <c r="AI8" s="86" t="s">
        <v>121</v>
      </c>
      <c r="AJ8" s="78"/>
    </row>
    <row r="9" spans="1:38" ht="18.75" customHeight="1">
      <c r="A9" s="584"/>
      <c r="B9" s="597"/>
      <c r="C9" s="603" t="s">
        <v>63</v>
      </c>
      <c r="D9" s="604" t="s">
        <v>142</v>
      </c>
      <c r="E9" s="605"/>
      <c r="F9" s="605"/>
      <c r="G9" s="605"/>
      <c r="H9" s="605"/>
      <c r="I9" s="605"/>
      <c r="J9" s="605"/>
      <c r="K9" s="606"/>
      <c r="L9" s="557" t="s">
        <v>64</v>
      </c>
      <c r="M9" s="558"/>
      <c r="N9" s="559"/>
      <c r="O9" s="559"/>
      <c r="P9" s="559"/>
      <c r="Q9" s="559"/>
      <c r="R9" s="560" t="s">
        <v>65</v>
      </c>
      <c r="S9" s="560"/>
      <c r="T9" s="560"/>
      <c r="U9" s="561"/>
      <c r="V9" s="561"/>
      <c r="W9" s="561"/>
      <c r="X9" s="561"/>
      <c r="Y9" s="560" t="s">
        <v>66</v>
      </c>
      <c r="Z9" s="560"/>
      <c r="AA9" s="560"/>
      <c r="AB9" s="561"/>
      <c r="AC9" s="561"/>
      <c r="AD9" s="561"/>
      <c r="AE9" s="561"/>
      <c r="AF9" s="87" t="s">
        <v>67</v>
      </c>
      <c r="AG9" s="88"/>
      <c r="AH9" s="570">
        <f>(N9*U9*AB9)+(N10*U10*AB10)+(N11*U11*AB11)+(N12*U12*AB12)</f>
        <v>0</v>
      </c>
      <c r="AI9" s="674" t="s">
        <v>121</v>
      </c>
      <c r="AJ9" s="78"/>
      <c r="AL9" s="89" t="str">
        <f>IF(N9&lt;&gt;"",IF(N9&lt;300,"○",""),"")</f>
        <v/>
      </c>
    </row>
    <row r="10" spans="1:38" ht="18.75" customHeight="1">
      <c r="A10" s="584"/>
      <c r="B10" s="597"/>
      <c r="C10" s="603"/>
      <c r="D10" s="607"/>
      <c r="E10" s="608"/>
      <c r="F10" s="608"/>
      <c r="G10" s="608"/>
      <c r="H10" s="608"/>
      <c r="I10" s="608"/>
      <c r="J10" s="608"/>
      <c r="K10" s="609"/>
      <c r="L10" s="557" t="s">
        <v>64</v>
      </c>
      <c r="M10" s="558"/>
      <c r="N10" s="559"/>
      <c r="O10" s="559"/>
      <c r="P10" s="559"/>
      <c r="Q10" s="559"/>
      <c r="R10" s="560" t="s">
        <v>65</v>
      </c>
      <c r="S10" s="560"/>
      <c r="T10" s="560"/>
      <c r="U10" s="561"/>
      <c r="V10" s="561"/>
      <c r="W10" s="561"/>
      <c r="X10" s="561"/>
      <c r="Y10" s="560" t="s">
        <v>66</v>
      </c>
      <c r="Z10" s="560"/>
      <c r="AA10" s="560"/>
      <c r="AB10" s="561"/>
      <c r="AC10" s="561"/>
      <c r="AD10" s="561"/>
      <c r="AE10" s="561"/>
      <c r="AF10" s="87" t="s">
        <v>67</v>
      </c>
      <c r="AG10" s="88"/>
      <c r="AH10" s="571"/>
      <c r="AI10" s="675"/>
      <c r="AJ10" s="78"/>
      <c r="AL10" s="89" t="str">
        <f t="shared" ref="AL10:AL12" si="0">IF(N10&lt;&gt;"",IF(N10&lt;300,"○",""),"")</f>
        <v/>
      </c>
    </row>
    <row r="11" spans="1:38" ht="18.75" customHeight="1">
      <c r="A11" s="584"/>
      <c r="B11" s="597"/>
      <c r="C11" s="603"/>
      <c r="D11" s="607"/>
      <c r="E11" s="608"/>
      <c r="F11" s="608"/>
      <c r="G11" s="608"/>
      <c r="H11" s="608"/>
      <c r="I11" s="608"/>
      <c r="J11" s="608"/>
      <c r="K11" s="609"/>
      <c r="L11" s="557" t="s">
        <v>64</v>
      </c>
      <c r="M11" s="558"/>
      <c r="N11" s="559"/>
      <c r="O11" s="559"/>
      <c r="P11" s="559"/>
      <c r="Q11" s="559"/>
      <c r="R11" s="560" t="s">
        <v>65</v>
      </c>
      <c r="S11" s="560"/>
      <c r="T11" s="560"/>
      <c r="U11" s="561"/>
      <c r="V11" s="561"/>
      <c r="W11" s="561"/>
      <c r="X11" s="561"/>
      <c r="Y11" s="560" t="s">
        <v>66</v>
      </c>
      <c r="Z11" s="560"/>
      <c r="AA11" s="560"/>
      <c r="AB11" s="561"/>
      <c r="AC11" s="561"/>
      <c r="AD11" s="561"/>
      <c r="AE11" s="561"/>
      <c r="AF11" s="87" t="s">
        <v>67</v>
      </c>
      <c r="AG11" s="88"/>
      <c r="AH11" s="571"/>
      <c r="AI11" s="675"/>
      <c r="AJ11" s="78"/>
      <c r="AL11" s="89" t="str">
        <f t="shared" si="0"/>
        <v/>
      </c>
    </row>
    <row r="12" spans="1:38" ht="18.75" customHeight="1">
      <c r="A12" s="584"/>
      <c r="B12" s="597"/>
      <c r="C12" s="603"/>
      <c r="D12" s="607"/>
      <c r="E12" s="608"/>
      <c r="F12" s="608"/>
      <c r="G12" s="608"/>
      <c r="H12" s="608"/>
      <c r="I12" s="608"/>
      <c r="J12" s="608"/>
      <c r="K12" s="609"/>
      <c r="L12" s="574" t="s">
        <v>64</v>
      </c>
      <c r="M12" s="575"/>
      <c r="N12" s="576"/>
      <c r="O12" s="576"/>
      <c r="P12" s="576"/>
      <c r="Q12" s="576"/>
      <c r="R12" s="577" t="s">
        <v>65</v>
      </c>
      <c r="S12" s="577"/>
      <c r="T12" s="577"/>
      <c r="U12" s="578"/>
      <c r="V12" s="578"/>
      <c r="W12" s="578"/>
      <c r="X12" s="578"/>
      <c r="Y12" s="577" t="s">
        <v>66</v>
      </c>
      <c r="Z12" s="577"/>
      <c r="AA12" s="577"/>
      <c r="AB12" s="578"/>
      <c r="AC12" s="578"/>
      <c r="AD12" s="578"/>
      <c r="AE12" s="578"/>
      <c r="AF12" s="90" t="s">
        <v>67</v>
      </c>
      <c r="AG12" s="91"/>
      <c r="AH12" s="642"/>
      <c r="AI12" s="676"/>
      <c r="AJ12" s="78"/>
      <c r="AL12" s="89" t="str">
        <f t="shared" si="0"/>
        <v/>
      </c>
    </row>
    <row r="13" spans="1:38" ht="18.75" customHeight="1">
      <c r="A13" s="584"/>
      <c r="B13" s="597"/>
      <c r="C13" s="603"/>
      <c r="D13" s="610"/>
      <c r="E13" s="611"/>
      <c r="F13" s="611"/>
      <c r="G13" s="611"/>
      <c r="H13" s="611"/>
      <c r="I13" s="611"/>
      <c r="J13" s="611"/>
      <c r="K13" s="612"/>
      <c r="L13" s="644" t="str">
        <f>IF(OR(AL9&lt;&gt;"",AL10&lt;&gt;"",AL11&lt;&gt;"",AL12&lt;&gt;""),"受講料が300円未満のため,企画団体自己負担金へ計上が必要です","")</f>
        <v/>
      </c>
      <c r="M13" s="645"/>
      <c r="N13" s="645"/>
      <c r="O13" s="645"/>
      <c r="P13" s="645"/>
      <c r="Q13" s="645"/>
      <c r="R13" s="645"/>
      <c r="S13" s="645"/>
      <c r="T13" s="645"/>
      <c r="U13" s="645"/>
      <c r="V13" s="645"/>
      <c r="W13" s="645"/>
      <c r="X13" s="645"/>
      <c r="Y13" s="645"/>
      <c r="Z13" s="645"/>
      <c r="AA13" s="645"/>
      <c r="AB13" s="645"/>
      <c r="AC13" s="645"/>
      <c r="AD13" s="645"/>
      <c r="AE13" s="645"/>
      <c r="AF13" s="645"/>
      <c r="AG13" s="645"/>
      <c r="AH13" s="645"/>
      <c r="AI13" s="646"/>
      <c r="AJ13" s="78"/>
    </row>
    <row r="14" spans="1:38" ht="18.75" customHeight="1">
      <c r="A14" s="584"/>
      <c r="B14" s="597"/>
      <c r="C14" s="603"/>
      <c r="D14" s="628" t="s">
        <v>143</v>
      </c>
      <c r="E14" s="629"/>
      <c r="F14" s="629"/>
      <c r="G14" s="629"/>
      <c r="H14" s="629"/>
      <c r="I14" s="629"/>
      <c r="J14" s="629"/>
      <c r="K14" s="630"/>
      <c r="L14" s="592" t="s">
        <v>64</v>
      </c>
      <c r="M14" s="593"/>
      <c r="N14" s="594"/>
      <c r="O14" s="594"/>
      <c r="P14" s="594"/>
      <c r="Q14" s="594"/>
      <c r="R14" s="595" t="s">
        <v>65</v>
      </c>
      <c r="S14" s="595"/>
      <c r="T14" s="595"/>
      <c r="U14" s="596"/>
      <c r="V14" s="596"/>
      <c r="W14" s="596"/>
      <c r="X14" s="596"/>
      <c r="Y14" s="595" t="s">
        <v>66</v>
      </c>
      <c r="Z14" s="595"/>
      <c r="AA14" s="595"/>
      <c r="AB14" s="596"/>
      <c r="AC14" s="596"/>
      <c r="AD14" s="596"/>
      <c r="AE14" s="596"/>
      <c r="AF14" s="92" t="s">
        <v>67</v>
      </c>
      <c r="AG14" s="93"/>
      <c r="AH14" s="653">
        <f>(N14*U14*AB14)+(N15*U15*AB15)</f>
        <v>0</v>
      </c>
      <c r="AI14" s="654" t="s">
        <v>121</v>
      </c>
      <c r="AJ14" s="78"/>
    </row>
    <row r="15" spans="1:38" ht="18.75" customHeight="1">
      <c r="A15" s="584"/>
      <c r="B15" s="597"/>
      <c r="C15" s="603"/>
      <c r="D15" s="647"/>
      <c r="E15" s="648"/>
      <c r="F15" s="648"/>
      <c r="G15" s="648"/>
      <c r="H15" s="648"/>
      <c r="I15" s="648"/>
      <c r="J15" s="648"/>
      <c r="K15" s="649"/>
      <c r="L15" s="574" t="s">
        <v>64</v>
      </c>
      <c r="M15" s="575"/>
      <c r="N15" s="576"/>
      <c r="O15" s="576"/>
      <c r="P15" s="576"/>
      <c r="Q15" s="576"/>
      <c r="R15" s="577" t="s">
        <v>65</v>
      </c>
      <c r="S15" s="577"/>
      <c r="T15" s="577"/>
      <c r="U15" s="578"/>
      <c r="V15" s="578"/>
      <c r="W15" s="578"/>
      <c r="X15" s="578"/>
      <c r="Y15" s="577" t="s">
        <v>66</v>
      </c>
      <c r="Z15" s="577"/>
      <c r="AA15" s="577"/>
      <c r="AB15" s="578"/>
      <c r="AC15" s="578"/>
      <c r="AD15" s="578"/>
      <c r="AE15" s="578"/>
      <c r="AF15" s="90" t="s">
        <v>67</v>
      </c>
      <c r="AG15" s="94"/>
      <c r="AH15" s="642"/>
      <c r="AI15" s="643"/>
      <c r="AJ15" s="78"/>
    </row>
    <row r="16" spans="1:38" ht="18.75" customHeight="1">
      <c r="A16" s="584"/>
      <c r="B16" s="597"/>
      <c r="C16" s="603"/>
      <c r="D16" s="650"/>
      <c r="E16" s="651"/>
      <c r="F16" s="651"/>
      <c r="G16" s="651"/>
      <c r="H16" s="651"/>
      <c r="I16" s="651"/>
      <c r="J16" s="651"/>
      <c r="K16" s="652"/>
      <c r="L16" s="644" t="str">
        <f>IF(AH14=AH45,"","収入の部と支出の部で保険料が不一致です")</f>
        <v/>
      </c>
      <c r="M16" s="645"/>
      <c r="N16" s="645"/>
      <c r="O16" s="645"/>
      <c r="P16" s="645"/>
      <c r="Q16" s="645"/>
      <c r="R16" s="645"/>
      <c r="S16" s="645"/>
      <c r="T16" s="645"/>
      <c r="U16" s="645"/>
      <c r="V16" s="645"/>
      <c r="W16" s="645"/>
      <c r="X16" s="645"/>
      <c r="Y16" s="645"/>
      <c r="Z16" s="645"/>
      <c r="AA16" s="645"/>
      <c r="AB16" s="645"/>
      <c r="AC16" s="645"/>
      <c r="AD16" s="645"/>
      <c r="AE16" s="645"/>
      <c r="AF16" s="645"/>
      <c r="AG16" s="645"/>
      <c r="AH16" s="645"/>
      <c r="AI16" s="646"/>
      <c r="AJ16" s="78"/>
    </row>
    <row r="17" spans="1:36" ht="18.75" customHeight="1">
      <c r="A17" s="584"/>
      <c r="B17" s="597"/>
      <c r="C17" s="603"/>
      <c r="D17" s="628" t="s">
        <v>144</v>
      </c>
      <c r="E17" s="629"/>
      <c r="F17" s="629"/>
      <c r="G17" s="629"/>
      <c r="H17" s="629"/>
      <c r="I17" s="629"/>
      <c r="J17" s="629"/>
      <c r="K17" s="630"/>
      <c r="L17" s="592" t="s">
        <v>64</v>
      </c>
      <c r="M17" s="593"/>
      <c r="N17" s="594"/>
      <c r="O17" s="594"/>
      <c r="P17" s="594"/>
      <c r="Q17" s="594"/>
      <c r="R17" s="595" t="s">
        <v>65</v>
      </c>
      <c r="S17" s="595"/>
      <c r="T17" s="595"/>
      <c r="U17" s="596"/>
      <c r="V17" s="596"/>
      <c r="W17" s="596"/>
      <c r="X17" s="596"/>
      <c r="Y17" s="595" t="s">
        <v>66</v>
      </c>
      <c r="Z17" s="595"/>
      <c r="AA17" s="595"/>
      <c r="AB17" s="596"/>
      <c r="AC17" s="596"/>
      <c r="AD17" s="596"/>
      <c r="AE17" s="596"/>
      <c r="AF17" s="92" t="s">
        <v>67</v>
      </c>
      <c r="AG17" s="93"/>
      <c r="AH17" s="653">
        <f>(N17*U17*AB17)+(N18*U18*AB18)</f>
        <v>0</v>
      </c>
      <c r="AI17" s="654" t="s">
        <v>121</v>
      </c>
      <c r="AJ17" s="78"/>
    </row>
    <row r="18" spans="1:36" ht="18.75" customHeight="1">
      <c r="A18" s="584"/>
      <c r="B18" s="597"/>
      <c r="C18" s="603"/>
      <c r="D18" s="647"/>
      <c r="E18" s="648"/>
      <c r="F18" s="648"/>
      <c r="G18" s="648"/>
      <c r="H18" s="648"/>
      <c r="I18" s="648"/>
      <c r="J18" s="648"/>
      <c r="K18" s="649"/>
      <c r="L18" s="574" t="s">
        <v>64</v>
      </c>
      <c r="M18" s="575"/>
      <c r="N18" s="576"/>
      <c r="O18" s="576"/>
      <c r="P18" s="576"/>
      <c r="Q18" s="576"/>
      <c r="R18" s="577" t="s">
        <v>65</v>
      </c>
      <c r="S18" s="577"/>
      <c r="T18" s="577"/>
      <c r="U18" s="578"/>
      <c r="V18" s="578"/>
      <c r="W18" s="578"/>
      <c r="X18" s="578"/>
      <c r="Y18" s="577" t="s">
        <v>66</v>
      </c>
      <c r="Z18" s="577"/>
      <c r="AA18" s="577"/>
      <c r="AB18" s="578"/>
      <c r="AC18" s="578"/>
      <c r="AD18" s="578"/>
      <c r="AE18" s="578"/>
      <c r="AF18" s="90" t="s">
        <v>67</v>
      </c>
      <c r="AG18" s="94"/>
      <c r="AH18" s="642"/>
      <c r="AI18" s="643"/>
      <c r="AJ18" s="78"/>
    </row>
    <row r="19" spans="1:36" ht="18.75" customHeight="1">
      <c r="A19" s="584"/>
      <c r="B19" s="597"/>
      <c r="C19" s="603"/>
      <c r="D19" s="650"/>
      <c r="E19" s="651"/>
      <c r="F19" s="651"/>
      <c r="G19" s="651"/>
      <c r="H19" s="651"/>
      <c r="I19" s="651"/>
      <c r="J19" s="651"/>
      <c r="K19" s="652"/>
      <c r="L19" s="655" t="str">
        <f>IF(AH17=AH47,"","収入の部と支出の部で材料費が不一致です")</f>
        <v/>
      </c>
      <c r="M19" s="656"/>
      <c r="N19" s="645"/>
      <c r="O19" s="645"/>
      <c r="P19" s="645"/>
      <c r="Q19" s="645"/>
      <c r="R19" s="645"/>
      <c r="S19" s="645"/>
      <c r="T19" s="645"/>
      <c r="U19" s="645"/>
      <c r="V19" s="645"/>
      <c r="W19" s="645"/>
      <c r="X19" s="645"/>
      <c r="Y19" s="645"/>
      <c r="Z19" s="645"/>
      <c r="AA19" s="645"/>
      <c r="AB19" s="645"/>
      <c r="AC19" s="645"/>
      <c r="AD19" s="645"/>
      <c r="AE19" s="645"/>
      <c r="AF19" s="645"/>
      <c r="AG19" s="645"/>
      <c r="AH19" s="645"/>
      <c r="AI19" s="646"/>
      <c r="AJ19" s="78"/>
    </row>
    <row r="20" spans="1:36" ht="36" customHeight="1">
      <c r="A20" s="584"/>
      <c r="B20" s="597"/>
      <c r="C20" s="603"/>
      <c r="D20" s="628" t="s">
        <v>145</v>
      </c>
      <c r="E20" s="629"/>
      <c r="F20" s="629"/>
      <c r="G20" s="629"/>
      <c r="H20" s="629"/>
      <c r="I20" s="629"/>
      <c r="J20" s="629"/>
      <c r="K20" s="630"/>
      <c r="L20" s="634" t="s">
        <v>64</v>
      </c>
      <c r="M20" s="635"/>
      <c r="N20" s="636"/>
      <c r="O20" s="636"/>
      <c r="P20" s="636"/>
      <c r="Q20" s="636"/>
      <c r="R20" s="637" t="s">
        <v>65</v>
      </c>
      <c r="S20" s="637"/>
      <c r="T20" s="637"/>
      <c r="U20" s="638"/>
      <c r="V20" s="638"/>
      <c r="W20" s="638"/>
      <c r="X20" s="638"/>
      <c r="Y20" s="637" t="s">
        <v>66</v>
      </c>
      <c r="Z20" s="637"/>
      <c r="AA20" s="637"/>
      <c r="AB20" s="638"/>
      <c r="AC20" s="638"/>
      <c r="AD20" s="638"/>
      <c r="AE20" s="638"/>
      <c r="AF20" s="95" t="s">
        <v>67</v>
      </c>
      <c r="AG20" s="96"/>
      <c r="AH20" s="97">
        <f>N20*U20*AB20</f>
        <v>0</v>
      </c>
      <c r="AI20" s="98" t="s">
        <v>121</v>
      </c>
      <c r="AJ20" s="78"/>
    </row>
    <row r="21" spans="1:36" ht="18.75" customHeight="1" thickBot="1">
      <c r="A21" s="584"/>
      <c r="B21" s="597"/>
      <c r="C21" s="99"/>
      <c r="D21" s="631"/>
      <c r="E21" s="632"/>
      <c r="F21" s="632"/>
      <c r="G21" s="632"/>
      <c r="H21" s="632"/>
      <c r="I21" s="632"/>
      <c r="J21" s="632"/>
      <c r="K21" s="633"/>
      <c r="L21" s="639" t="str">
        <f>IF(AH20=AH49,"","収入の部と支出の部で飲食費が不一致です")</f>
        <v/>
      </c>
      <c r="M21" s="640"/>
      <c r="N21" s="640"/>
      <c r="O21" s="640"/>
      <c r="P21" s="640"/>
      <c r="Q21" s="640"/>
      <c r="R21" s="640"/>
      <c r="S21" s="640"/>
      <c r="T21" s="640"/>
      <c r="U21" s="640"/>
      <c r="V21" s="640"/>
      <c r="W21" s="640"/>
      <c r="X21" s="640"/>
      <c r="Y21" s="640"/>
      <c r="Z21" s="640"/>
      <c r="AA21" s="640"/>
      <c r="AB21" s="640"/>
      <c r="AC21" s="640"/>
      <c r="AD21" s="640"/>
      <c r="AE21" s="640"/>
      <c r="AF21" s="640"/>
      <c r="AG21" s="640"/>
      <c r="AH21" s="640"/>
      <c r="AI21" s="641"/>
      <c r="AJ21" s="78"/>
    </row>
    <row r="22" spans="1:36" ht="18.75" customHeight="1">
      <c r="A22" s="584"/>
      <c r="B22" s="585"/>
      <c r="C22" s="625" t="s">
        <v>146</v>
      </c>
      <c r="D22" s="626"/>
      <c r="E22" s="626"/>
      <c r="F22" s="626"/>
      <c r="G22" s="626"/>
      <c r="H22" s="626"/>
      <c r="I22" s="626"/>
      <c r="J22" s="626"/>
      <c r="K22" s="627"/>
      <c r="L22" s="557" t="s">
        <v>64</v>
      </c>
      <c r="M22" s="558"/>
      <c r="N22" s="559"/>
      <c r="O22" s="559"/>
      <c r="P22" s="559"/>
      <c r="Q22" s="559"/>
      <c r="R22" s="560" t="s">
        <v>65</v>
      </c>
      <c r="S22" s="560"/>
      <c r="T22" s="560"/>
      <c r="U22" s="561"/>
      <c r="V22" s="561"/>
      <c r="W22" s="561"/>
      <c r="X22" s="561"/>
      <c r="Y22" s="560" t="s">
        <v>66</v>
      </c>
      <c r="Z22" s="560"/>
      <c r="AA22" s="560"/>
      <c r="AB22" s="561"/>
      <c r="AC22" s="561"/>
      <c r="AD22" s="561"/>
      <c r="AE22" s="561"/>
      <c r="AF22" s="87" t="s">
        <v>67</v>
      </c>
      <c r="AG22" s="88"/>
      <c r="AH22" s="571">
        <f>(N22*U22*AB22)+(N23*U23*AB23)+(N24*U24*AB24)+(N25*U25*AB25)</f>
        <v>0</v>
      </c>
      <c r="AI22" s="545" t="s">
        <v>121</v>
      </c>
      <c r="AJ22" s="78"/>
    </row>
    <row r="23" spans="1:36" ht="18.75" customHeight="1">
      <c r="A23" s="584"/>
      <c r="B23" s="585"/>
      <c r="C23" s="625"/>
      <c r="D23" s="626"/>
      <c r="E23" s="626"/>
      <c r="F23" s="626"/>
      <c r="G23" s="626"/>
      <c r="H23" s="626"/>
      <c r="I23" s="626"/>
      <c r="J23" s="626"/>
      <c r="K23" s="627"/>
      <c r="L23" s="557" t="s">
        <v>64</v>
      </c>
      <c r="M23" s="558"/>
      <c r="N23" s="559"/>
      <c r="O23" s="559"/>
      <c r="P23" s="559"/>
      <c r="Q23" s="559"/>
      <c r="R23" s="560" t="s">
        <v>65</v>
      </c>
      <c r="S23" s="560"/>
      <c r="T23" s="560"/>
      <c r="U23" s="561"/>
      <c r="V23" s="561"/>
      <c r="W23" s="561"/>
      <c r="X23" s="561"/>
      <c r="Y23" s="560" t="s">
        <v>66</v>
      </c>
      <c r="Z23" s="560"/>
      <c r="AA23" s="560"/>
      <c r="AB23" s="561"/>
      <c r="AC23" s="561"/>
      <c r="AD23" s="561"/>
      <c r="AE23" s="561"/>
      <c r="AF23" s="87" t="s">
        <v>67</v>
      </c>
      <c r="AG23" s="88"/>
      <c r="AH23" s="571"/>
      <c r="AI23" s="545"/>
      <c r="AJ23" s="78"/>
    </row>
    <row r="24" spans="1:36" ht="18.75" customHeight="1">
      <c r="A24" s="584"/>
      <c r="B24" s="585"/>
      <c r="C24" s="625"/>
      <c r="D24" s="626"/>
      <c r="E24" s="626"/>
      <c r="F24" s="626"/>
      <c r="G24" s="626"/>
      <c r="H24" s="626"/>
      <c r="I24" s="626"/>
      <c r="J24" s="626"/>
      <c r="K24" s="627"/>
      <c r="L24" s="557" t="s">
        <v>64</v>
      </c>
      <c r="M24" s="558"/>
      <c r="N24" s="559"/>
      <c r="O24" s="559"/>
      <c r="P24" s="559"/>
      <c r="Q24" s="559"/>
      <c r="R24" s="560" t="s">
        <v>65</v>
      </c>
      <c r="S24" s="560"/>
      <c r="T24" s="560"/>
      <c r="U24" s="561"/>
      <c r="V24" s="561"/>
      <c r="W24" s="561"/>
      <c r="X24" s="561"/>
      <c r="Y24" s="560" t="s">
        <v>66</v>
      </c>
      <c r="Z24" s="560"/>
      <c r="AA24" s="560"/>
      <c r="AB24" s="561"/>
      <c r="AC24" s="561"/>
      <c r="AD24" s="561"/>
      <c r="AE24" s="561"/>
      <c r="AF24" s="87" t="s">
        <v>67</v>
      </c>
      <c r="AG24" s="88"/>
      <c r="AH24" s="571"/>
      <c r="AI24" s="545"/>
      <c r="AJ24" s="78"/>
    </row>
    <row r="25" spans="1:36" ht="18.75" customHeight="1">
      <c r="A25" s="584"/>
      <c r="B25" s="585"/>
      <c r="C25" s="625"/>
      <c r="D25" s="626"/>
      <c r="E25" s="626"/>
      <c r="F25" s="626"/>
      <c r="G25" s="626"/>
      <c r="H25" s="626"/>
      <c r="I25" s="626"/>
      <c r="J25" s="626"/>
      <c r="K25" s="627"/>
      <c r="L25" s="574" t="s">
        <v>64</v>
      </c>
      <c r="M25" s="575"/>
      <c r="N25" s="576"/>
      <c r="O25" s="576"/>
      <c r="P25" s="576"/>
      <c r="Q25" s="576"/>
      <c r="R25" s="577" t="s">
        <v>65</v>
      </c>
      <c r="S25" s="577"/>
      <c r="T25" s="577"/>
      <c r="U25" s="578"/>
      <c r="V25" s="578"/>
      <c r="W25" s="578"/>
      <c r="X25" s="578"/>
      <c r="Y25" s="577" t="s">
        <v>66</v>
      </c>
      <c r="Z25" s="577"/>
      <c r="AA25" s="577"/>
      <c r="AB25" s="578"/>
      <c r="AC25" s="578"/>
      <c r="AD25" s="578"/>
      <c r="AE25" s="578"/>
      <c r="AF25" s="90" t="s">
        <v>67</v>
      </c>
      <c r="AG25" s="91"/>
      <c r="AH25" s="642"/>
      <c r="AI25" s="643"/>
      <c r="AJ25" s="78"/>
    </row>
    <row r="26" spans="1:36" ht="18.75" customHeight="1">
      <c r="A26" s="584"/>
      <c r="B26" s="585"/>
      <c r="C26" s="547" t="s">
        <v>68</v>
      </c>
      <c r="D26" s="547"/>
      <c r="E26" s="547"/>
      <c r="F26" s="547"/>
      <c r="G26" s="547"/>
      <c r="H26" s="547"/>
      <c r="I26" s="547"/>
      <c r="J26" s="547"/>
      <c r="K26" s="548"/>
      <c r="L26" s="613"/>
      <c r="M26" s="614"/>
      <c r="N26" s="614"/>
      <c r="O26" s="614"/>
      <c r="P26" s="614"/>
      <c r="Q26" s="614"/>
      <c r="R26" s="614"/>
      <c r="S26" s="614"/>
      <c r="T26" s="614"/>
      <c r="U26" s="614"/>
      <c r="V26" s="614"/>
      <c r="W26" s="614"/>
      <c r="X26" s="614"/>
      <c r="Y26" s="614"/>
      <c r="Z26" s="614"/>
      <c r="AA26" s="614"/>
      <c r="AB26" s="614"/>
      <c r="AC26" s="614"/>
      <c r="AD26" s="614"/>
      <c r="AE26" s="614"/>
      <c r="AF26" s="614"/>
      <c r="AG26" s="615"/>
      <c r="AH26" s="52"/>
      <c r="AI26" s="100" t="s">
        <v>121</v>
      </c>
      <c r="AJ26" s="78"/>
    </row>
    <row r="27" spans="1:36" ht="18.75" customHeight="1" thickBot="1">
      <c r="A27" s="584"/>
      <c r="B27" s="585"/>
      <c r="C27" s="529" t="s">
        <v>69</v>
      </c>
      <c r="D27" s="529"/>
      <c r="E27" s="529"/>
      <c r="F27" s="529"/>
      <c r="G27" s="529"/>
      <c r="H27" s="529"/>
      <c r="I27" s="529"/>
      <c r="J27" s="529"/>
      <c r="K27" s="530"/>
      <c r="L27" s="616"/>
      <c r="M27" s="617"/>
      <c r="N27" s="617"/>
      <c r="O27" s="617"/>
      <c r="P27" s="617"/>
      <c r="Q27" s="617"/>
      <c r="R27" s="617"/>
      <c r="S27" s="617"/>
      <c r="T27" s="617"/>
      <c r="U27" s="617"/>
      <c r="V27" s="617"/>
      <c r="W27" s="617"/>
      <c r="X27" s="617"/>
      <c r="Y27" s="617"/>
      <c r="Z27" s="617"/>
      <c r="AA27" s="617"/>
      <c r="AB27" s="617"/>
      <c r="AC27" s="617"/>
      <c r="AD27" s="617"/>
      <c r="AE27" s="617"/>
      <c r="AF27" s="617"/>
      <c r="AG27" s="618"/>
      <c r="AH27" s="53"/>
      <c r="AI27" s="120" t="s">
        <v>170</v>
      </c>
      <c r="AJ27" s="78"/>
    </row>
    <row r="28" spans="1:36" ht="18.75" customHeight="1" thickTop="1" thickBot="1">
      <c r="A28" s="584"/>
      <c r="B28" s="585"/>
      <c r="C28" s="619" t="s">
        <v>158</v>
      </c>
      <c r="D28" s="620"/>
      <c r="E28" s="620"/>
      <c r="F28" s="620"/>
      <c r="G28" s="620"/>
      <c r="H28" s="620"/>
      <c r="I28" s="620"/>
      <c r="J28" s="620"/>
      <c r="K28" s="621"/>
      <c r="L28" s="622" t="s">
        <v>157</v>
      </c>
      <c r="M28" s="623"/>
      <c r="N28" s="623"/>
      <c r="O28" s="623"/>
      <c r="P28" s="623"/>
      <c r="Q28" s="623"/>
      <c r="R28" s="623"/>
      <c r="S28" s="623"/>
      <c r="T28" s="623"/>
      <c r="U28" s="623"/>
      <c r="V28" s="623"/>
      <c r="W28" s="623"/>
      <c r="X28" s="623"/>
      <c r="Y28" s="623"/>
      <c r="Z28" s="623"/>
      <c r="AA28" s="623"/>
      <c r="AB28" s="623"/>
      <c r="AC28" s="623"/>
      <c r="AD28" s="623"/>
      <c r="AE28" s="623"/>
      <c r="AF28" s="623"/>
      <c r="AG28" s="624"/>
      <c r="AH28" s="113"/>
      <c r="AI28" s="123" t="s">
        <v>171</v>
      </c>
      <c r="AJ28" s="78"/>
    </row>
    <row r="29" spans="1:36" ht="42.65" customHeight="1" thickTop="1" thickBot="1">
      <c r="A29" s="587"/>
      <c r="B29" s="588"/>
      <c r="C29" s="523" t="s">
        <v>70</v>
      </c>
      <c r="D29" s="579"/>
      <c r="E29" s="579"/>
      <c r="F29" s="579"/>
      <c r="G29" s="579"/>
      <c r="H29" s="579"/>
      <c r="I29" s="579"/>
      <c r="J29" s="579"/>
      <c r="K29" s="579"/>
      <c r="L29" s="580"/>
      <c r="M29" s="581"/>
      <c r="N29" s="581"/>
      <c r="O29" s="581"/>
      <c r="P29" s="581"/>
      <c r="Q29" s="581"/>
      <c r="R29" s="581"/>
      <c r="S29" s="581"/>
      <c r="T29" s="581"/>
      <c r="U29" s="581"/>
      <c r="V29" s="581"/>
      <c r="W29" s="581"/>
      <c r="X29" s="581"/>
      <c r="Y29" s="581"/>
      <c r="Z29" s="581"/>
      <c r="AA29" s="581"/>
      <c r="AB29" s="581"/>
      <c r="AC29" s="581"/>
      <c r="AD29" s="581"/>
      <c r="AE29" s="581"/>
      <c r="AF29" s="581"/>
      <c r="AG29" s="581"/>
      <c r="AH29" s="101">
        <f>AH8+AH22+AH26+AH27+AH28</f>
        <v>0</v>
      </c>
      <c r="AI29" s="102" t="s">
        <v>172</v>
      </c>
      <c r="AJ29" s="78"/>
    </row>
    <row r="30" spans="1:36" ht="19.5" customHeight="1">
      <c r="A30" s="582" t="s">
        <v>71</v>
      </c>
      <c r="B30" s="583"/>
      <c r="C30" s="589" t="s">
        <v>72</v>
      </c>
      <c r="D30" s="590"/>
      <c r="E30" s="590"/>
      <c r="F30" s="590"/>
      <c r="G30" s="590"/>
      <c r="H30" s="590"/>
      <c r="I30" s="590"/>
      <c r="J30" s="590"/>
      <c r="K30" s="591"/>
      <c r="L30" s="592" t="s">
        <v>64</v>
      </c>
      <c r="M30" s="593"/>
      <c r="N30" s="594"/>
      <c r="O30" s="594"/>
      <c r="P30" s="594"/>
      <c r="Q30" s="594"/>
      <c r="R30" s="595" t="s">
        <v>65</v>
      </c>
      <c r="S30" s="595"/>
      <c r="T30" s="595"/>
      <c r="U30" s="596"/>
      <c r="V30" s="596"/>
      <c r="W30" s="596"/>
      <c r="X30" s="596"/>
      <c r="Y30" s="595" t="s">
        <v>66</v>
      </c>
      <c r="Z30" s="595"/>
      <c r="AA30" s="595"/>
      <c r="AB30" s="596"/>
      <c r="AC30" s="596"/>
      <c r="AD30" s="596"/>
      <c r="AE30" s="596"/>
      <c r="AF30" s="92" t="s">
        <v>67</v>
      </c>
      <c r="AG30" s="93"/>
      <c r="AH30" s="570">
        <f>(N30*U30*AB30)+(N31*U31*AB31)+(N32*U32*AB32)+(N33*U33*AB33)</f>
        <v>0</v>
      </c>
      <c r="AI30" s="573" t="s">
        <v>121</v>
      </c>
      <c r="AJ30" s="78"/>
    </row>
    <row r="31" spans="1:36" ht="19.5" customHeight="1">
      <c r="A31" s="584"/>
      <c r="B31" s="585"/>
      <c r="C31" s="567"/>
      <c r="D31" s="568"/>
      <c r="E31" s="568"/>
      <c r="F31" s="568"/>
      <c r="G31" s="568"/>
      <c r="H31" s="568"/>
      <c r="I31" s="568"/>
      <c r="J31" s="568"/>
      <c r="K31" s="569"/>
      <c r="L31" s="557" t="s">
        <v>64</v>
      </c>
      <c r="M31" s="558"/>
      <c r="N31" s="559"/>
      <c r="O31" s="559"/>
      <c r="P31" s="559"/>
      <c r="Q31" s="559"/>
      <c r="R31" s="560" t="s">
        <v>65</v>
      </c>
      <c r="S31" s="560"/>
      <c r="T31" s="560"/>
      <c r="U31" s="561"/>
      <c r="V31" s="561"/>
      <c r="W31" s="561"/>
      <c r="X31" s="561"/>
      <c r="Y31" s="560" t="s">
        <v>66</v>
      </c>
      <c r="Z31" s="560"/>
      <c r="AA31" s="560"/>
      <c r="AB31" s="561"/>
      <c r="AC31" s="561"/>
      <c r="AD31" s="561"/>
      <c r="AE31" s="561"/>
      <c r="AF31" s="87" t="s">
        <v>67</v>
      </c>
      <c r="AG31" s="88"/>
      <c r="AH31" s="571"/>
      <c r="AI31" s="545"/>
      <c r="AJ31" s="78"/>
    </row>
    <row r="32" spans="1:36" ht="19.5" customHeight="1">
      <c r="A32" s="584"/>
      <c r="B32" s="585"/>
      <c r="C32" s="567"/>
      <c r="D32" s="568"/>
      <c r="E32" s="568"/>
      <c r="F32" s="568"/>
      <c r="G32" s="568"/>
      <c r="H32" s="568"/>
      <c r="I32" s="568"/>
      <c r="J32" s="568"/>
      <c r="K32" s="569"/>
      <c r="L32" s="557" t="s">
        <v>64</v>
      </c>
      <c r="M32" s="558"/>
      <c r="N32" s="559"/>
      <c r="O32" s="559"/>
      <c r="P32" s="559"/>
      <c r="Q32" s="559"/>
      <c r="R32" s="560" t="s">
        <v>65</v>
      </c>
      <c r="S32" s="560"/>
      <c r="T32" s="560"/>
      <c r="U32" s="561"/>
      <c r="V32" s="561"/>
      <c r="W32" s="561"/>
      <c r="X32" s="561"/>
      <c r="Y32" s="560" t="s">
        <v>66</v>
      </c>
      <c r="Z32" s="560"/>
      <c r="AA32" s="560"/>
      <c r="AB32" s="561"/>
      <c r="AC32" s="561"/>
      <c r="AD32" s="561"/>
      <c r="AE32" s="561"/>
      <c r="AF32" s="87" t="s">
        <v>67</v>
      </c>
      <c r="AG32" s="88"/>
      <c r="AH32" s="571"/>
      <c r="AI32" s="545"/>
      <c r="AJ32" s="78"/>
    </row>
    <row r="33" spans="1:36" ht="19.5" customHeight="1">
      <c r="A33" s="584"/>
      <c r="B33" s="585"/>
      <c r="C33" s="549"/>
      <c r="D33" s="550"/>
      <c r="E33" s="550"/>
      <c r="F33" s="550"/>
      <c r="G33" s="550"/>
      <c r="H33" s="550"/>
      <c r="I33" s="550"/>
      <c r="J33" s="550"/>
      <c r="K33" s="551"/>
      <c r="L33" s="574" t="s">
        <v>64</v>
      </c>
      <c r="M33" s="575"/>
      <c r="N33" s="576"/>
      <c r="O33" s="576"/>
      <c r="P33" s="576"/>
      <c r="Q33" s="576"/>
      <c r="R33" s="577" t="s">
        <v>65</v>
      </c>
      <c r="S33" s="577"/>
      <c r="T33" s="577"/>
      <c r="U33" s="578"/>
      <c r="V33" s="578"/>
      <c r="W33" s="578"/>
      <c r="X33" s="578"/>
      <c r="Y33" s="577" t="s">
        <v>66</v>
      </c>
      <c r="Z33" s="577"/>
      <c r="AA33" s="577"/>
      <c r="AB33" s="578"/>
      <c r="AC33" s="578"/>
      <c r="AD33" s="578"/>
      <c r="AE33" s="578"/>
      <c r="AF33" s="90" t="s">
        <v>67</v>
      </c>
      <c r="AG33" s="91"/>
      <c r="AH33" s="572"/>
      <c r="AI33" s="538"/>
      <c r="AJ33" s="78"/>
    </row>
    <row r="34" spans="1:36" ht="18.75" customHeight="1">
      <c r="A34" s="584"/>
      <c r="B34" s="585"/>
      <c r="C34" s="565" t="s">
        <v>73</v>
      </c>
      <c r="D34" s="565"/>
      <c r="E34" s="565"/>
      <c r="F34" s="565"/>
      <c r="G34" s="565"/>
      <c r="H34" s="565"/>
      <c r="I34" s="565"/>
      <c r="J34" s="565"/>
      <c r="K34" s="565"/>
      <c r="L34" s="562"/>
      <c r="M34" s="563"/>
      <c r="N34" s="563"/>
      <c r="O34" s="563"/>
      <c r="P34" s="563"/>
      <c r="Q34" s="563"/>
      <c r="R34" s="563"/>
      <c r="S34" s="563"/>
      <c r="T34" s="563"/>
      <c r="U34" s="563"/>
      <c r="V34" s="563"/>
      <c r="W34" s="563"/>
      <c r="X34" s="563"/>
      <c r="Y34" s="563"/>
      <c r="Z34" s="563"/>
      <c r="AA34" s="563"/>
      <c r="AB34" s="563"/>
      <c r="AC34" s="563"/>
      <c r="AD34" s="563"/>
      <c r="AE34" s="563"/>
      <c r="AF34" s="563"/>
      <c r="AG34" s="564"/>
      <c r="AH34" s="54"/>
      <c r="AI34" s="103" t="s">
        <v>171</v>
      </c>
      <c r="AJ34" s="78"/>
    </row>
    <row r="35" spans="1:36" ht="18.75" customHeight="1">
      <c r="A35" s="584"/>
      <c r="B35" s="585"/>
      <c r="C35" s="565" t="s">
        <v>174</v>
      </c>
      <c r="D35" s="565"/>
      <c r="E35" s="565"/>
      <c r="F35" s="565"/>
      <c r="G35" s="565"/>
      <c r="H35" s="565"/>
      <c r="I35" s="565"/>
      <c r="J35" s="565"/>
      <c r="K35" s="565"/>
      <c r="L35" s="562"/>
      <c r="M35" s="563"/>
      <c r="N35" s="563"/>
      <c r="O35" s="563"/>
      <c r="P35" s="563"/>
      <c r="Q35" s="563"/>
      <c r="R35" s="563"/>
      <c r="S35" s="563"/>
      <c r="T35" s="563"/>
      <c r="U35" s="563"/>
      <c r="V35" s="563"/>
      <c r="W35" s="563"/>
      <c r="X35" s="563"/>
      <c r="Y35" s="563"/>
      <c r="Z35" s="563"/>
      <c r="AA35" s="563"/>
      <c r="AB35" s="563"/>
      <c r="AC35" s="563"/>
      <c r="AD35" s="563"/>
      <c r="AE35" s="563"/>
      <c r="AF35" s="563"/>
      <c r="AG35" s="564"/>
      <c r="AH35" s="54"/>
      <c r="AI35" s="103" t="s">
        <v>171</v>
      </c>
      <c r="AJ35" s="78"/>
    </row>
    <row r="36" spans="1:36" ht="18.75" customHeight="1">
      <c r="A36" s="584"/>
      <c r="B36" s="585"/>
      <c r="C36" s="565" t="s">
        <v>74</v>
      </c>
      <c r="D36" s="565"/>
      <c r="E36" s="565"/>
      <c r="F36" s="565"/>
      <c r="G36" s="565"/>
      <c r="H36" s="565"/>
      <c r="I36" s="565"/>
      <c r="J36" s="565"/>
      <c r="K36" s="565"/>
      <c r="L36" s="562"/>
      <c r="M36" s="563"/>
      <c r="N36" s="563"/>
      <c r="O36" s="563"/>
      <c r="P36" s="563"/>
      <c r="Q36" s="563"/>
      <c r="R36" s="563"/>
      <c r="S36" s="563"/>
      <c r="T36" s="563"/>
      <c r="U36" s="563"/>
      <c r="V36" s="563"/>
      <c r="W36" s="563"/>
      <c r="X36" s="563"/>
      <c r="Y36" s="563"/>
      <c r="Z36" s="563"/>
      <c r="AA36" s="563"/>
      <c r="AB36" s="563"/>
      <c r="AC36" s="563"/>
      <c r="AD36" s="563"/>
      <c r="AE36" s="563"/>
      <c r="AF36" s="563"/>
      <c r="AG36" s="564"/>
      <c r="AH36" s="54"/>
      <c r="AI36" s="103" t="s">
        <v>170</v>
      </c>
      <c r="AJ36" s="78"/>
    </row>
    <row r="37" spans="1:36" ht="18.75" customHeight="1">
      <c r="A37" s="584"/>
      <c r="B37" s="585"/>
      <c r="C37" s="565" t="s">
        <v>75</v>
      </c>
      <c r="D37" s="565"/>
      <c r="E37" s="565"/>
      <c r="F37" s="565"/>
      <c r="G37" s="565"/>
      <c r="H37" s="565"/>
      <c r="I37" s="565"/>
      <c r="J37" s="565"/>
      <c r="K37" s="565"/>
      <c r="L37" s="562"/>
      <c r="M37" s="563"/>
      <c r="N37" s="563"/>
      <c r="O37" s="563"/>
      <c r="P37" s="563"/>
      <c r="Q37" s="563"/>
      <c r="R37" s="563"/>
      <c r="S37" s="563"/>
      <c r="T37" s="563"/>
      <c r="U37" s="563"/>
      <c r="V37" s="563"/>
      <c r="W37" s="563"/>
      <c r="X37" s="563"/>
      <c r="Y37" s="563"/>
      <c r="Z37" s="563"/>
      <c r="AA37" s="563"/>
      <c r="AB37" s="563"/>
      <c r="AC37" s="563"/>
      <c r="AD37" s="563"/>
      <c r="AE37" s="563"/>
      <c r="AF37" s="563"/>
      <c r="AG37" s="564"/>
      <c r="AH37" s="54"/>
      <c r="AI37" s="103" t="s">
        <v>170</v>
      </c>
      <c r="AJ37" s="78"/>
    </row>
    <row r="38" spans="1:36" ht="18.75" customHeight="1">
      <c r="A38" s="584"/>
      <c r="B38" s="585"/>
      <c r="C38" s="565" t="s">
        <v>76</v>
      </c>
      <c r="D38" s="565"/>
      <c r="E38" s="565"/>
      <c r="F38" s="565"/>
      <c r="G38" s="565"/>
      <c r="H38" s="565"/>
      <c r="I38" s="565"/>
      <c r="J38" s="565"/>
      <c r="K38" s="565"/>
      <c r="L38" s="562"/>
      <c r="M38" s="563"/>
      <c r="N38" s="563"/>
      <c r="O38" s="563"/>
      <c r="P38" s="563"/>
      <c r="Q38" s="563"/>
      <c r="R38" s="563"/>
      <c r="S38" s="563"/>
      <c r="T38" s="563"/>
      <c r="U38" s="563"/>
      <c r="V38" s="563"/>
      <c r="W38" s="563"/>
      <c r="X38" s="563"/>
      <c r="Y38" s="563"/>
      <c r="Z38" s="563"/>
      <c r="AA38" s="563"/>
      <c r="AB38" s="563"/>
      <c r="AC38" s="563"/>
      <c r="AD38" s="563"/>
      <c r="AE38" s="563"/>
      <c r="AF38" s="563"/>
      <c r="AG38" s="564"/>
      <c r="AH38" s="54"/>
      <c r="AI38" s="103" t="s">
        <v>170</v>
      </c>
      <c r="AJ38" s="78"/>
    </row>
    <row r="39" spans="1:36" ht="18.75" customHeight="1">
      <c r="A39" s="584"/>
      <c r="B39" s="585"/>
      <c r="C39" s="565" t="s">
        <v>77</v>
      </c>
      <c r="D39" s="565"/>
      <c r="E39" s="565"/>
      <c r="F39" s="565"/>
      <c r="G39" s="565"/>
      <c r="H39" s="565"/>
      <c r="I39" s="565"/>
      <c r="J39" s="565"/>
      <c r="K39" s="565"/>
      <c r="L39" s="562"/>
      <c r="M39" s="563"/>
      <c r="N39" s="563"/>
      <c r="O39" s="563"/>
      <c r="P39" s="563"/>
      <c r="Q39" s="563"/>
      <c r="R39" s="563"/>
      <c r="S39" s="563"/>
      <c r="T39" s="563"/>
      <c r="U39" s="563"/>
      <c r="V39" s="563"/>
      <c r="W39" s="563"/>
      <c r="X39" s="563"/>
      <c r="Y39" s="563"/>
      <c r="Z39" s="563"/>
      <c r="AA39" s="563"/>
      <c r="AB39" s="563"/>
      <c r="AC39" s="563"/>
      <c r="AD39" s="563"/>
      <c r="AE39" s="563"/>
      <c r="AF39" s="563"/>
      <c r="AG39" s="564"/>
      <c r="AH39" s="54"/>
      <c r="AI39" s="103" t="s">
        <v>172</v>
      </c>
      <c r="AJ39" s="78"/>
    </row>
    <row r="40" spans="1:36" ht="21" customHeight="1">
      <c r="A40" s="584"/>
      <c r="B40" s="585"/>
      <c r="C40" s="566" t="s">
        <v>78</v>
      </c>
      <c r="D40" s="547"/>
      <c r="E40" s="547"/>
      <c r="F40" s="547"/>
      <c r="G40" s="547"/>
      <c r="H40" s="547"/>
      <c r="I40" s="547"/>
      <c r="J40" s="547"/>
      <c r="K40" s="548"/>
      <c r="L40" s="557" t="s">
        <v>64</v>
      </c>
      <c r="M40" s="558"/>
      <c r="N40" s="559"/>
      <c r="O40" s="559"/>
      <c r="P40" s="559"/>
      <c r="Q40" s="559"/>
      <c r="R40" s="560" t="s">
        <v>65</v>
      </c>
      <c r="S40" s="560"/>
      <c r="T40" s="560"/>
      <c r="U40" s="561"/>
      <c r="V40" s="561"/>
      <c r="W40" s="561"/>
      <c r="X40" s="561"/>
      <c r="Y40" s="560" t="s">
        <v>66</v>
      </c>
      <c r="Z40" s="560"/>
      <c r="AA40" s="560"/>
      <c r="AB40" s="561"/>
      <c r="AC40" s="561"/>
      <c r="AD40" s="561"/>
      <c r="AE40" s="561"/>
      <c r="AF40" s="87" t="s">
        <v>67</v>
      </c>
      <c r="AG40" s="88"/>
      <c r="AH40" s="535">
        <f>(N40*U40*AB40)+(N41*U41*AB41)+(N42*U42*AB42)+(N43*U43*AB43)</f>
        <v>0</v>
      </c>
      <c r="AI40" s="537" t="s">
        <v>170</v>
      </c>
      <c r="AJ40" s="78"/>
    </row>
    <row r="41" spans="1:36" ht="21" customHeight="1">
      <c r="A41" s="584"/>
      <c r="B41" s="585"/>
      <c r="C41" s="567"/>
      <c r="D41" s="568"/>
      <c r="E41" s="568"/>
      <c r="F41" s="568"/>
      <c r="G41" s="568"/>
      <c r="H41" s="568"/>
      <c r="I41" s="568"/>
      <c r="J41" s="568"/>
      <c r="K41" s="569"/>
      <c r="L41" s="557" t="s">
        <v>64</v>
      </c>
      <c r="M41" s="558"/>
      <c r="N41" s="559"/>
      <c r="O41" s="559"/>
      <c r="P41" s="559"/>
      <c r="Q41" s="559"/>
      <c r="R41" s="560" t="s">
        <v>65</v>
      </c>
      <c r="S41" s="560"/>
      <c r="T41" s="560"/>
      <c r="U41" s="561"/>
      <c r="V41" s="561"/>
      <c r="W41" s="561"/>
      <c r="X41" s="561"/>
      <c r="Y41" s="560" t="s">
        <v>66</v>
      </c>
      <c r="Z41" s="560"/>
      <c r="AA41" s="560"/>
      <c r="AB41" s="561"/>
      <c r="AC41" s="561"/>
      <c r="AD41" s="561"/>
      <c r="AE41" s="561"/>
      <c r="AF41" s="87" t="s">
        <v>67</v>
      </c>
      <c r="AG41" s="88"/>
      <c r="AH41" s="556"/>
      <c r="AI41" s="545"/>
      <c r="AJ41" s="78"/>
    </row>
    <row r="42" spans="1:36" ht="21" customHeight="1">
      <c r="A42" s="586"/>
      <c r="B42" s="585"/>
      <c r="C42" s="567"/>
      <c r="D42" s="568"/>
      <c r="E42" s="568"/>
      <c r="F42" s="568"/>
      <c r="G42" s="568"/>
      <c r="H42" s="568"/>
      <c r="I42" s="568"/>
      <c r="J42" s="568"/>
      <c r="K42" s="569"/>
      <c r="L42" s="557" t="s">
        <v>64</v>
      </c>
      <c r="M42" s="558"/>
      <c r="N42" s="559"/>
      <c r="O42" s="559"/>
      <c r="P42" s="559"/>
      <c r="Q42" s="559"/>
      <c r="R42" s="560" t="s">
        <v>65</v>
      </c>
      <c r="S42" s="560"/>
      <c r="T42" s="560"/>
      <c r="U42" s="561"/>
      <c r="V42" s="561"/>
      <c r="W42" s="561"/>
      <c r="X42" s="561"/>
      <c r="Y42" s="560" t="s">
        <v>66</v>
      </c>
      <c r="Z42" s="560"/>
      <c r="AA42" s="560"/>
      <c r="AB42" s="561"/>
      <c r="AC42" s="561"/>
      <c r="AD42" s="561"/>
      <c r="AE42" s="561"/>
      <c r="AF42" s="87" t="s">
        <v>67</v>
      </c>
      <c r="AG42" s="88"/>
      <c r="AH42" s="556"/>
      <c r="AI42" s="545"/>
      <c r="AJ42" s="78"/>
    </row>
    <row r="43" spans="1:36" ht="21" customHeight="1">
      <c r="A43" s="584"/>
      <c r="B43" s="585"/>
      <c r="C43" s="549"/>
      <c r="D43" s="550"/>
      <c r="E43" s="550"/>
      <c r="F43" s="550"/>
      <c r="G43" s="550"/>
      <c r="H43" s="550"/>
      <c r="I43" s="550"/>
      <c r="J43" s="550"/>
      <c r="K43" s="551"/>
      <c r="L43" s="557" t="s">
        <v>64</v>
      </c>
      <c r="M43" s="558"/>
      <c r="N43" s="559"/>
      <c r="O43" s="559"/>
      <c r="P43" s="559"/>
      <c r="Q43" s="559"/>
      <c r="R43" s="560" t="s">
        <v>65</v>
      </c>
      <c r="S43" s="560"/>
      <c r="T43" s="560"/>
      <c r="U43" s="561"/>
      <c r="V43" s="561"/>
      <c r="W43" s="561"/>
      <c r="X43" s="561"/>
      <c r="Y43" s="560" t="s">
        <v>66</v>
      </c>
      <c r="Z43" s="560"/>
      <c r="AA43" s="560"/>
      <c r="AB43" s="561"/>
      <c r="AC43" s="561"/>
      <c r="AD43" s="561"/>
      <c r="AE43" s="561"/>
      <c r="AF43" s="87" t="s">
        <v>67</v>
      </c>
      <c r="AG43" s="146"/>
      <c r="AH43" s="536"/>
      <c r="AI43" s="538"/>
      <c r="AJ43" s="78"/>
    </row>
    <row r="44" spans="1:36" ht="31.75" customHeight="1">
      <c r="A44" s="584"/>
      <c r="B44" s="585"/>
      <c r="C44" s="657" t="s">
        <v>79</v>
      </c>
      <c r="D44" s="657"/>
      <c r="E44" s="657"/>
      <c r="F44" s="657"/>
      <c r="G44" s="657"/>
      <c r="H44" s="657"/>
      <c r="I44" s="657"/>
      <c r="J44" s="657"/>
      <c r="K44" s="657"/>
      <c r="L44" s="613"/>
      <c r="M44" s="614"/>
      <c r="N44" s="614"/>
      <c r="O44" s="614"/>
      <c r="P44" s="614"/>
      <c r="Q44" s="614"/>
      <c r="R44" s="614"/>
      <c r="S44" s="614"/>
      <c r="T44" s="614"/>
      <c r="U44" s="614"/>
      <c r="V44" s="614"/>
      <c r="W44" s="614"/>
      <c r="X44" s="614"/>
      <c r="Y44" s="614"/>
      <c r="Z44" s="614"/>
      <c r="AA44" s="614"/>
      <c r="AB44" s="614"/>
      <c r="AC44" s="614"/>
      <c r="AD44" s="614"/>
      <c r="AE44" s="614"/>
      <c r="AF44" s="614"/>
      <c r="AG44" s="615"/>
      <c r="AH44" s="55"/>
      <c r="AI44" s="103" t="s">
        <v>170</v>
      </c>
      <c r="AJ44" s="78"/>
    </row>
    <row r="45" spans="1:36" ht="19.5" customHeight="1">
      <c r="A45" s="584"/>
      <c r="B45" s="585"/>
      <c r="C45" s="546" t="s">
        <v>147</v>
      </c>
      <c r="D45" s="547"/>
      <c r="E45" s="547"/>
      <c r="F45" s="547"/>
      <c r="G45" s="547"/>
      <c r="H45" s="547"/>
      <c r="I45" s="547"/>
      <c r="J45" s="547"/>
      <c r="K45" s="548"/>
      <c r="L45" s="552" t="s">
        <v>64</v>
      </c>
      <c r="M45" s="553"/>
      <c r="N45" s="554"/>
      <c r="O45" s="554"/>
      <c r="P45" s="554"/>
      <c r="Q45" s="554"/>
      <c r="R45" s="555" t="s">
        <v>65</v>
      </c>
      <c r="S45" s="555"/>
      <c r="T45" s="555"/>
      <c r="U45" s="544"/>
      <c r="V45" s="544"/>
      <c r="W45" s="544"/>
      <c r="X45" s="544"/>
      <c r="Y45" s="555" t="s">
        <v>66</v>
      </c>
      <c r="Z45" s="555"/>
      <c r="AA45" s="555"/>
      <c r="AB45" s="544"/>
      <c r="AC45" s="544"/>
      <c r="AD45" s="544"/>
      <c r="AE45" s="544"/>
      <c r="AF45" s="104" t="s">
        <v>67</v>
      </c>
      <c r="AG45" s="105"/>
      <c r="AH45" s="535">
        <f>(N45*U45*AB45)+(N46*U46*AB46)</f>
        <v>0</v>
      </c>
      <c r="AI45" s="537" t="s">
        <v>171</v>
      </c>
      <c r="AJ45" s="78"/>
    </row>
    <row r="46" spans="1:36" ht="19.5" customHeight="1">
      <c r="A46" s="584"/>
      <c r="B46" s="585"/>
      <c r="C46" s="549"/>
      <c r="D46" s="550"/>
      <c r="E46" s="550"/>
      <c r="F46" s="550"/>
      <c r="G46" s="550"/>
      <c r="H46" s="550"/>
      <c r="I46" s="550"/>
      <c r="J46" s="550"/>
      <c r="K46" s="551"/>
      <c r="L46" s="539" t="s">
        <v>64</v>
      </c>
      <c r="M46" s="540"/>
      <c r="N46" s="541"/>
      <c r="O46" s="541"/>
      <c r="P46" s="541"/>
      <c r="Q46" s="541"/>
      <c r="R46" s="542" t="s">
        <v>65</v>
      </c>
      <c r="S46" s="542"/>
      <c r="T46" s="542"/>
      <c r="U46" s="543"/>
      <c r="V46" s="543"/>
      <c r="W46" s="543"/>
      <c r="X46" s="543"/>
      <c r="Y46" s="542" t="s">
        <v>66</v>
      </c>
      <c r="Z46" s="542"/>
      <c r="AA46" s="542"/>
      <c r="AB46" s="543"/>
      <c r="AC46" s="543"/>
      <c r="AD46" s="543"/>
      <c r="AE46" s="543"/>
      <c r="AF46" s="106" t="s">
        <v>67</v>
      </c>
      <c r="AG46" s="107"/>
      <c r="AH46" s="536"/>
      <c r="AI46" s="538"/>
      <c r="AJ46" s="78"/>
    </row>
    <row r="47" spans="1:36" ht="19.5" customHeight="1">
      <c r="A47" s="584"/>
      <c r="B47" s="585"/>
      <c r="C47" s="546" t="s">
        <v>148</v>
      </c>
      <c r="D47" s="547"/>
      <c r="E47" s="547"/>
      <c r="F47" s="547"/>
      <c r="G47" s="547"/>
      <c r="H47" s="547"/>
      <c r="I47" s="547"/>
      <c r="J47" s="547"/>
      <c r="K47" s="548"/>
      <c r="L47" s="552" t="s">
        <v>64</v>
      </c>
      <c r="M47" s="553"/>
      <c r="N47" s="554"/>
      <c r="O47" s="554"/>
      <c r="P47" s="554"/>
      <c r="Q47" s="554"/>
      <c r="R47" s="555" t="s">
        <v>65</v>
      </c>
      <c r="S47" s="555"/>
      <c r="T47" s="555"/>
      <c r="U47" s="544"/>
      <c r="V47" s="544"/>
      <c r="W47" s="544"/>
      <c r="X47" s="544"/>
      <c r="Y47" s="555" t="s">
        <v>66</v>
      </c>
      <c r="Z47" s="555"/>
      <c r="AA47" s="555"/>
      <c r="AB47" s="544"/>
      <c r="AC47" s="544"/>
      <c r="AD47" s="544"/>
      <c r="AE47" s="544"/>
      <c r="AF47" s="104" t="s">
        <v>67</v>
      </c>
      <c r="AG47" s="105"/>
      <c r="AH47" s="535">
        <f>(N47*U47*AB47)+(N48*U48*AB48)</f>
        <v>0</v>
      </c>
      <c r="AI47" s="545" t="s">
        <v>170</v>
      </c>
      <c r="AJ47" s="78"/>
    </row>
    <row r="48" spans="1:36" ht="19.5" customHeight="1">
      <c r="A48" s="584"/>
      <c r="B48" s="585"/>
      <c r="C48" s="549"/>
      <c r="D48" s="550"/>
      <c r="E48" s="550"/>
      <c r="F48" s="550"/>
      <c r="G48" s="550"/>
      <c r="H48" s="550"/>
      <c r="I48" s="550"/>
      <c r="J48" s="550"/>
      <c r="K48" s="551"/>
      <c r="L48" s="539" t="s">
        <v>64</v>
      </c>
      <c r="M48" s="540"/>
      <c r="N48" s="541"/>
      <c r="O48" s="541"/>
      <c r="P48" s="541"/>
      <c r="Q48" s="541"/>
      <c r="R48" s="542" t="s">
        <v>65</v>
      </c>
      <c r="S48" s="542"/>
      <c r="T48" s="542"/>
      <c r="U48" s="543"/>
      <c r="V48" s="543"/>
      <c r="W48" s="543"/>
      <c r="X48" s="543"/>
      <c r="Y48" s="542" t="s">
        <v>66</v>
      </c>
      <c r="Z48" s="542"/>
      <c r="AA48" s="542"/>
      <c r="AB48" s="543"/>
      <c r="AC48" s="543"/>
      <c r="AD48" s="543"/>
      <c r="AE48" s="543"/>
      <c r="AF48" s="106" t="s">
        <v>67</v>
      </c>
      <c r="AG48" s="107"/>
      <c r="AH48" s="536"/>
      <c r="AI48" s="538"/>
      <c r="AJ48" s="78"/>
    </row>
    <row r="49" spans="1:36" ht="31.25" customHeight="1" thickBot="1">
      <c r="A49" s="584"/>
      <c r="B49" s="585"/>
      <c r="C49" s="528" t="s">
        <v>149</v>
      </c>
      <c r="D49" s="529"/>
      <c r="E49" s="529"/>
      <c r="F49" s="529"/>
      <c r="G49" s="529"/>
      <c r="H49" s="529"/>
      <c r="I49" s="529"/>
      <c r="J49" s="529"/>
      <c r="K49" s="530"/>
      <c r="L49" s="531" t="s">
        <v>64</v>
      </c>
      <c r="M49" s="532"/>
      <c r="N49" s="533"/>
      <c r="O49" s="533"/>
      <c r="P49" s="533"/>
      <c r="Q49" s="533"/>
      <c r="R49" s="534" t="s">
        <v>65</v>
      </c>
      <c r="S49" s="534"/>
      <c r="T49" s="534"/>
      <c r="U49" s="520"/>
      <c r="V49" s="520"/>
      <c r="W49" s="520"/>
      <c r="X49" s="520"/>
      <c r="Y49" s="534" t="s">
        <v>66</v>
      </c>
      <c r="Z49" s="534"/>
      <c r="AA49" s="534"/>
      <c r="AB49" s="520"/>
      <c r="AC49" s="520"/>
      <c r="AD49" s="520"/>
      <c r="AE49" s="520"/>
      <c r="AF49" s="108" t="s">
        <v>67</v>
      </c>
      <c r="AG49" s="109"/>
      <c r="AH49" s="110">
        <f>N49*U49*AB49</f>
        <v>0</v>
      </c>
      <c r="AI49" s="111" t="s">
        <v>171</v>
      </c>
      <c r="AJ49" s="78"/>
    </row>
    <row r="50" spans="1:36" ht="51" customHeight="1" thickTop="1" thickBot="1">
      <c r="A50" s="587"/>
      <c r="B50" s="588"/>
      <c r="C50" s="521" t="s">
        <v>80</v>
      </c>
      <c r="D50" s="522"/>
      <c r="E50" s="522"/>
      <c r="F50" s="522"/>
      <c r="G50" s="522"/>
      <c r="H50" s="522"/>
      <c r="I50" s="522"/>
      <c r="J50" s="522"/>
      <c r="K50" s="523"/>
      <c r="L50" s="524"/>
      <c r="M50" s="525"/>
      <c r="N50" s="525"/>
      <c r="O50" s="525"/>
      <c r="P50" s="525"/>
      <c r="Q50" s="525"/>
      <c r="R50" s="525"/>
      <c r="S50" s="525"/>
      <c r="T50" s="525"/>
      <c r="U50" s="525"/>
      <c r="V50" s="525"/>
      <c r="W50" s="525"/>
      <c r="X50" s="525"/>
      <c r="Y50" s="525"/>
      <c r="Z50" s="525"/>
      <c r="AA50" s="525"/>
      <c r="AB50" s="525"/>
      <c r="AC50" s="525"/>
      <c r="AD50" s="525"/>
      <c r="AE50" s="525"/>
      <c r="AF50" s="525"/>
      <c r="AG50" s="526"/>
      <c r="AH50" s="114">
        <f>SUM(AH30:AH49)</f>
        <v>0</v>
      </c>
      <c r="AI50" s="112" t="s">
        <v>171</v>
      </c>
      <c r="AJ50" s="78"/>
    </row>
    <row r="51" spans="1:36" s="7" customFormat="1" ht="34.5" customHeight="1">
      <c r="C51" s="527" t="s">
        <v>86</v>
      </c>
      <c r="D51" s="527"/>
      <c r="E51" s="527"/>
      <c r="F51" s="527"/>
      <c r="G51" s="527"/>
      <c r="H51" s="527"/>
      <c r="I51" s="527"/>
      <c r="J51" s="527"/>
      <c r="K51" s="527"/>
      <c r="L51" s="527"/>
      <c r="M51" s="527"/>
      <c r="N51" s="527"/>
      <c r="O51" s="527"/>
      <c r="P51" s="527"/>
      <c r="Q51" s="527"/>
      <c r="R51" s="527"/>
      <c r="S51" s="527"/>
      <c r="T51" s="527"/>
      <c r="U51" s="527"/>
      <c r="V51" s="527"/>
      <c r="W51" s="527"/>
      <c r="X51" s="527"/>
      <c r="Y51" s="527"/>
      <c r="Z51" s="527"/>
      <c r="AA51" s="527"/>
      <c r="AB51" s="527"/>
      <c r="AC51" s="527"/>
      <c r="AD51" s="527"/>
      <c r="AE51" s="527"/>
      <c r="AF51" s="527"/>
      <c r="AG51" s="527"/>
      <c r="AH51" s="527"/>
      <c r="AI51" s="527"/>
    </row>
    <row r="52" spans="1:36"/>
    <row r="53" spans="1:36"/>
    <row r="54" spans="1:36"/>
    <row r="55" spans="1:36"/>
    <row r="56" spans="1:36"/>
    <row r="57" spans="1:36"/>
    <row r="58" spans="1:36"/>
    <row r="59" spans="1:36"/>
    <row r="60" spans="1:36"/>
    <row r="61" spans="1:36"/>
    <row r="62" spans="1:36"/>
    <row r="63" spans="1:36"/>
    <row r="64" spans="1:36"/>
    <row r="65"/>
    <row r="66"/>
    <row r="67"/>
    <row r="68"/>
    <row r="69"/>
    <row r="70"/>
    <row r="71"/>
    <row r="72"/>
    <row r="73"/>
    <row r="74"/>
    <row r="75"/>
    <row r="76"/>
    <row r="77"/>
    <row r="78"/>
    <row r="79"/>
  </sheetData>
  <mergeCells count="225">
    <mergeCell ref="C44:K44"/>
    <mergeCell ref="L44:AG44"/>
    <mergeCell ref="AB1:AI1"/>
    <mergeCell ref="A3:AI3"/>
    <mergeCell ref="A5:K5"/>
    <mergeCell ref="L5:AI5"/>
    <mergeCell ref="A6:AI6"/>
    <mergeCell ref="A7:B7"/>
    <mergeCell ref="C7:K7"/>
    <mergeCell ref="L7:AG7"/>
    <mergeCell ref="AH7:AI7"/>
    <mergeCell ref="AB9:AE9"/>
    <mergeCell ref="AH9:AH12"/>
    <mergeCell ref="AI9:AI12"/>
    <mergeCell ref="L10:M10"/>
    <mergeCell ref="N10:Q10"/>
    <mergeCell ref="R10:T10"/>
    <mergeCell ref="U10:X10"/>
    <mergeCell ref="Y10:AA10"/>
    <mergeCell ref="AB10:AE10"/>
    <mergeCell ref="L11:M11"/>
    <mergeCell ref="L9:M9"/>
    <mergeCell ref="N9:Q9"/>
    <mergeCell ref="R9:T9"/>
    <mergeCell ref="U9:X9"/>
    <mergeCell ref="Y9:AA9"/>
    <mergeCell ref="N11:Q11"/>
    <mergeCell ref="R11:T11"/>
    <mergeCell ref="U11:X11"/>
    <mergeCell ref="Y11:AA11"/>
    <mergeCell ref="AB11:AE11"/>
    <mergeCell ref="L12:M12"/>
    <mergeCell ref="N12:Q12"/>
    <mergeCell ref="R12:T12"/>
    <mergeCell ref="U12:X12"/>
    <mergeCell ref="Y12:AA12"/>
    <mergeCell ref="AB15:AE15"/>
    <mergeCell ref="AB12:AE12"/>
    <mergeCell ref="L13:AI13"/>
    <mergeCell ref="L14:M14"/>
    <mergeCell ref="N14:Q14"/>
    <mergeCell ref="R14:T14"/>
    <mergeCell ref="U14:X14"/>
    <mergeCell ref="Y14:AA14"/>
    <mergeCell ref="AB14:AE14"/>
    <mergeCell ref="AH14:AH15"/>
    <mergeCell ref="L18:M18"/>
    <mergeCell ref="N18:Q18"/>
    <mergeCell ref="R18:T18"/>
    <mergeCell ref="U18:X18"/>
    <mergeCell ref="Y18:AA18"/>
    <mergeCell ref="AB18:AE18"/>
    <mergeCell ref="L16:AI16"/>
    <mergeCell ref="D17:K19"/>
    <mergeCell ref="L17:M17"/>
    <mergeCell ref="N17:Q17"/>
    <mergeCell ref="R17:T17"/>
    <mergeCell ref="U17:X17"/>
    <mergeCell ref="Y17:AA17"/>
    <mergeCell ref="AB17:AE17"/>
    <mergeCell ref="AH17:AH18"/>
    <mergeCell ref="AI17:AI18"/>
    <mergeCell ref="D14:K16"/>
    <mergeCell ref="L19:AI19"/>
    <mergeCell ref="AI14:AI15"/>
    <mergeCell ref="L15:M15"/>
    <mergeCell ref="N15:Q15"/>
    <mergeCell ref="R15:T15"/>
    <mergeCell ref="U15:X15"/>
    <mergeCell ref="Y15:AA15"/>
    <mergeCell ref="D20:K21"/>
    <mergeCell ref="L20:M20"/>
    <mergeCell ref="N20:Q20"/>
    <mergeCell ref="R20:T20"/>
    <mergeCell ref="U20:X20"/>
    <mergeCell ref="Y20:AA20"/>
    <mergeCell ref="AB20:AE20"/>
    <mergeCell ref="L21:AI21"/>
    <mergeCell ref="AB22:AE22"/>
    <mergeCell ref="AH22:AH25"/>
    <mergeCell ref="AI22:AI25"/>
    <mergeCell ref="L23:M23"/>
    <mergeCell ref="N23:Q23"/>
    <mergeCell ref="R23:T23"/>
    <mergeCell ref="U23:X23"/>
    <mergeCell ref="Y23:AA23"/>
    <mergeCell ref="AB23:AE23"/>
    <mergeCell ref="L24:M24"/>
    <mergeCell ref="L22:M22"/>
    <mergeCell ref="N22:Q22"/>
    <mergeCell ref="R22:T22"/>
    <mergeCell ref="U22:X22"/>
    <mergeCell ref="Y22:AA22"/>
    <mergeCell ref="N24:Q24"/>
    <mergeCell ref="R24:T24"/>
    <mergeCell ref="U24:X24"/>
    <mergeCell ref="Y24:AA24"/>
    <mergeCell ref="C26:K26"/>
    <mergeCell ref="L26:AG26"/>
    <mergeCell ref="C27:K27"/>
    <mergeCell ref="L27:AG27"/>
    <mergeCell ref="C28:K28"/>
    <mergeCell ref="L28:AG28"/>
    <mergeCell ref="AB24:AE24"/>
    <mergeCell ref="L25:M25"/>
    <mergeCell ref="N25:Q25"/>
    <mergeCell ref="R25:T25"/>
    <mergeCell ref="U25:X25"/>
    <mergeCell ref="Y25:AA25"/>
    <mergeCell ref="AB25:AE25"/>
    <mergeCell ref="C22:K25"/>
    <mergeCell ref="C29:K29"/>
    <mergeCell ref="L29:AG29"/>
    <mergeCell ref="A30:B50"/>
    <mergeCell ref="C30:K33"/>
    <mergeCell ref="L30:M30"/>
    <mergeCell ref="N30:Q30"/>
    <mergeCell ref="R30:T30"/>
    <mergeCell ref="U30:X30"/>
    <mergeCell ref="Y30:AA30"/>
    <mergeCell ref="AB30:AE30"/>
    <mergeCell ref="A8:B29"/>
    <mergeCell ref="C8:K8"/>
    <mergeCell ref="L8:AG8"/>
    <mergeCell ref="C9:C20"/>
    <mergeCell ref="D9:K13"/>
    <mergeCell ref="C36:K36"/>
    <mergeCell ref="L36:AG36"/>
    <mergeCell ref="C37:K37"/>
    <mergeCell ref="L37:AG37"/>
    <mergeCell ref="C38:K38"/>
    <mergeCell ref="L38:AG38"/>
    <mergeCell ref="C34:K34"/>
    <mergeCell ref="L34:AG34"/>
    <mergeCell ref="C35:K35"/>
    <mergeCell ref="AH30:AH33"/>
    <mergeCell ref="AI30:AI33"/>
    <mergeCell ref="L31:M31"/>
    <mergeCell ref="N31:Q31"/>
    <mergeCell ref="R31:T31"/>
    <mergeCell ref="U31:X31"/>
    <mergeCell ref="Y31:AA31"/>
    <mergeCell ref="AB31:AE31"/>
    <mergeCell ref="L32:M32"/>
    <mergeCell ref="N32:Q32"/>
    <mergeCell ref="R32:T32"/>
    <mergeCell ref="U32:X32"/>
    <mergeCell ref="Y32:AA32"/>
    <mergeCell ref="AB32:AE32"/>
    <mergeCell ref="L33:M33"/>
    <mergeCell ref="N33:Q33"/>
    <mergeCell ref="R33:T33"/>
    <mergeCell ref="U33:X33"/>
    <mergeCell ref="Y33:AA33"/>
    <mergeCell ref="AB33:AE33"/>
    <mergeCell ref="L35:AG35"/>
    <mergeCell ref="C39:K39"/>
    <mergeCell ref="L39:AG39"/>
    <mergeCell ref="C40:K43"/>
    <mergeCell ref="L40:M40"/>
    <mergeCell ref="N40:Q40"/>
    <mergeCell ref="R40:T40"/>
    <mergeCell ref="U40:X40"/>
    <mergeCell ref="Y40:AA40"/>
    <mergeCell ref="AB40:AE40"/>
    <mergeCell ref="R42:T42"/>
    <mergeCell ref="AH40:AH43"/>
    <mergeCell ref="AI40:AI43"/>
    <mergeCell ref="L41:M41"/>
    <mergeCell ref="N41:Q41"/>
    <mergeCell ref="R41:T41"/>
    <mergeCell ref="U41:X41"/>
    <mergeCell ref="Y41:AA41"/>
    <mergeCell ref="AB41:AE41"/>
    <mergeCell ref="L42:M42"/>
    <mergeCell ref="N42:Q42"/>
    <mergeCell ref="U42:X42"/>
    <mergeCell ref="Y42:AA42"/>
    <mergeCell ref="AB42:AE42"/>
    <mergeCell ref="L43:M43"/>
    <mergeCell ref="N43:Q43"/>
    <mergeCell ref="R43:T43"/>
    <mergeCell ref="U43:X43"/>
    <mergeCell ref="Y43:AA43"/>
    <mergeCell ref="AB43:AE43"/>
    <mergeCell ref="C45:K46"/>
    <mergeCell ref="L45:M45"/>
    <mergeCell ref="N45:Q45"/>
    <mergeCell ref="R45:T45"/>
    <mergeCell ref="U45:X45"/>
    <mergeCell ref="Y45:AA45"/>
    <mergeCell ref="AB45:AE45"/>
    <mergeCell ref="C47:K48"/>
    <mergeCell ref="L47:M47"/>
    <mergeCell ref="N47:Q47"/>
    <mergeCell ref="R47:T47"/>
    <mergeCell ref="U47:X47"/>
    <mergeCell ref="Y47:AA47"/>
    <mergeCell ref="AH45:AH46"/>
    <mergeCell ref="AI45:AI46"/>
    <mergeCell ref="L46:M46"/>
    <mergeCell ref="N46:Q46"/>
    <mergeCell ref="R46:T46"/>
    <mergeCell ref="U46:X46"/>
    <mergeCell ref="Y46:AA46"/>
    <mergeCell ref="AB46:AE46"/>
    <mergeCell ref="AB47:AE47"/>
    <mergeCell ref="AH47:AH48"/>
    <mergeCell ref="AI47:AI48"/>
    <mergeCell ref="L48:M48"/>
    <mergeCell ref="N48:Q48"/>
    <mergeCell ref="R48:T48"/>
    <mergeCell ref="U48:X48"/>
    <mergeCell ref="Y48:AA48"/>
    <mergeCell ref="AB48:AE48"/>
    <mergeCell ref="AB49:AE49"/>
    <mergeCell ref="C50:K50"/>
    <mergeCell ref="L50:AG50"/>
    <mergeCell ref="C51:AI51"/>
    <mergeCell ref="C49:K49"/>
    <mergeCell ref="L49:M49"/>
    <mergeCell ref="N49:Q49"/>
    <mergeCell ref="R49:T49"/>
    <mergeCell ref="U49:X49"/>
    <mergeCell ref="Y49:AA49"/>
  </mergeCells>
  <phoneticPr fontId="54"/>
  <conditionalFormatting sqref="C22">
    <cfRule type="expression" dxfId="11" priority="8">
      <formula>$L$13&lt;&gt;""</formula>
    </cfRule>
  </conditionalFormatting>
  <conditionalFormatting sqref="L13">
    <cfRule type="cellIs" dxfId="10" priority="9" operator="notEqual">
      <formula>""</formula>
    </cfRule>
  </conditionalFormatting>
  <conditionalFormatting sqref="L16">
    <cfRule type="cellIs" dxfId="9" priority="3" operator="notEqual">
      <formula>""</formula>
    </cfRule>
  </conditionalFormatting>
  <conditionalFormatting sqref="L19">
    <cfRule type="cellIs" dxfId="8" priority="2" operator="notEqual">
      <formula>""</formula>
    </cfRule>
  </conditionalFormatting>
  <conditionalFormatting sqref="L21">
    <cfRule type="cellIs" dxfId="7" priority="1" operator="notEqual">
      <formula>""</formula>
    </cfRule>
  </conditionalFormatting>
  <conditionalFormatting sqref="L50:AH50">
    <cfRule type="expression" dxfId="6" priority="11" stopIfTrue="1">
      <formula>#REF!&lt;&gt;""</formula>
    </cfRule>
  </conditionalFormatting>
  <conditionalFormatting sqref="L5:AI5 AU5:BR5 CD5:DA5 DM5:EJ5 EV5:FS5 GE5:HB5 HN5:IK5">
    <cfRule type="expression" dxfId="5" priority="12">
      <formula>IF(TRIM(L5)="",FALSE,TRUE)</formula>
    </cfRule>
  </conditionalFormatting>
  <conditionalFormatting sqref="N9">
    <cfRule type="expression" dxfId="4" priority="6">
      <formula>AND($N$9&lt;&gt;"",$N$9&lt;300)</formula>
    </cfRule>
  </conditionalFormatting>
  <conditionalFormatting sqref="N10">
    <cfRule type="expression" dxfId="3" priority="10">
      <formula>AND($N$10&lt;&gt;"",$N$10&lt;300)</formula>
    </cfRule>
  </conditionalFormatting>
  <conditionalFormatting sqref="N11">
    <cfRule type="expression" dxfId="2" priority="7">
      <formula>AND($N$11&lt;&gt;"",$N$11&lt;300)</formula>
    </cfRule>
  </conditionalFormatting>
  <conditionalFormatting sqref="N12">
    <cfRule type="expression" dxfId="1" priority="5">
      <formula>AND($N$12&lt;&gt;"",$N$12&lt;300)</formula>
    </cfRule>
  </conditionalFormatting>
  <conditionalFormatting sqref="AH22:AI25">
    <cfRule type="expression" dxfId="0" priority="4">
      <formula>$L$13&lt;&gt;""</formula>
    </cfRule>
  </conditionalFormatting>
  <dataValidations count="1">
    <dataValidation type="whole" operator="greaterThanOrEqual" allowBlank="1" showInputMessage="1" showErrorMessage="1" sqref="N9:Q12" xr:uid="{00000000-0002-0000-0200-000000000000}">
      <formula1>0</formula1>
    </dataValidation>
  </dataValidations>
  <printOptions horizontalCentered="1"/>
  <pageMargins left="0.70866141732283472" right="0.70866141732283472" top="0.74803149606299213" bottom="0.35433070866141736" header="0.31496062992125984" footer="0.31496062992125984"/>
  <pageSetup paperSize="9" scale="72"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L23"/>
  <sheetViews>
    <sheetView showGridLines="0" view="pageBreakPreview" zoomScale="55" zoomScaleNormal="70" zoomScaleSheetLayoutView="55" workbookViewId="0">
      <selection activeCell="A2" sqref="A2"/>
    </sheetView>
  </sheetViews>
  <sheetFormatPr defaultColWidth="8.58203125" defaultRowHeight="18"/>
  <cols>
    <col min="1" max="1" width="17.1640625" customWidth="1"/>
    <col min="11" max="11" width="21.58203125" customWidth="1"/>
    <col min="12" max="12" width="18.08203125" customWidth="1"/>
  </cols>
  <sheetData>
    <row r="1" spans="2:12" ht="17.25" customHeight="1"/>
    <row r="2" spans="2:12">
      <c r="B2" s="72" t="s">
        <v>156</v>
      </c>
      <c r="C2" s="72"/>
      <c r="D2" s="72"/>
      <c r="E2" s="72"/>
      <c r="F2" s="72"/>
      <c r="G2" s="72"/>
      <c r="H2" s="72"/>
      <c r="I2" s="72"/>
      <c r="J2" s="72"/>
      <c r="K2" s="72"/>
      <c r="L2" s="72"/>
    </row>
    <row r="3" spans="2:12">
      <c r="B3" s="72"/>
      <c r="C3" s="72"/>
      <c r="D3" s="72"/>
      <c r="E3" s="72"/>
      <c r="F3" s="72"/>
      <c r="G3" s="72"/>
      <c r="H3" s="72"/>
      <c r="I3" s="72"/>
      <c r="J3" s="72"/>
      <c r="K3" s="72"/>
      <c r="L3" s="72"/>
    </row>
    <row r="4" spans="2:12" ht="31.5">
      <c r="B4" s="76" t="s">
        <v>138</v>
      </c>
      <c r="C4" s="73"/>
      <c r="D4" s="73"/>
      <c r="E4" s="73"/>
      <c r="F4" s="74"/>
      <c r="G4" s="74"/>
      <c r="H4" s="74"/>
      <c r="I4" s="74"/>
      <c r="J4" s="74"/>
      <c r="K4" s="72"/>
      <c r="L4" s="72"/>
    </row>
    <row r="5" spans="2:12">
      <c r="B5" s="72"/>
      <c r="C5" s="72"/>
      <c r="D5" s="72"/>
      <c r="E5" s="72"/>
      <c r="F5" s="72"/>
      <c r="G5" s="72"/>
      <c r="H5" s="72"/>
      <c r="I5" s="72"/>
      <c r="J5" s="72"/>
      <c r="K5" s="72"/>
      <c r="L5" s="72"/>
    </row>
    <row r="6" spans="2:12" ht="108" customHeight="1">
      <c r="B6" s="72"/>
      <c r="C6" s="72"/>
      <c r="D6" s="72"/>
      <c r="E6" s="72"/>
      <c r="F6" s="72"/>
      <c r="G6" s="72"/>
      <c r="H6" s="72"/>
      <c r="I6" s="72"/>
      <c r="J6" s="72"/>
      <c r="K6" s="72"/>
      <c r="L6" s="72"/>
    </row>
    <row r="7" spans="2:12">
      <c r="B7" s="72"/>
      <c r="C7" s="72"/>
      <c r="D7" s="72"/>
      <c r="E7" s="72"/>
      <c r="F7" s="72"/>
      <c r="G7" s="72"/>
      <c r="H7" s="72"/>
      <c r="I7" s="72"/>
      <c r="J7" s="72"/>
      <c r="K7" s="72"/>
      <c r="L7" s="72"/>
    </row>
    <row r="8" spans="2:12" ht="6.75" customHeight="1">
      <c r="B8" s="72"/>
      <c r="C8" s="72"/>
      <c r="D8" s="72"/>
      <c r="E8" s="72"/>
      <c r="F8" s="72"/>
      <c r="G8" s="72"/>
      <c r="H8" s="72"/>
      <c r="I8" s="72"/>
      <c r="J8" s="72"/>
      <c r="K8" s="72"/>
      <c r="L8" s="72"/>
    </row>
    <row r="9" spans="2:12" ht="112.5" customHeight="1">
      <c r="B9" s="72"/>
      <c r="C9" s="72"/>
      <c r="D9" s="72"/>
      <c r="E9" s="72"/>
      <c r="F9" s="72"/>
      <c r="G9" s="72"/>
      <c r="H9" s="72"/>
      <c r="I9" s="72"/>
      <c r="J9" s="72"/>
      <c r="K9" s="72"/>
      <c r="L9" s="72"/>
    </row>
    <row r="10" spans="2:12" ht="27.9" customHeight="1">
      <c r="B10" s="72"/>
      <c r="C10" s="72"/>
      <c r="D10" s="72"/>
      <c r="E10" s="72"/>
      <c r="F10" s="72"/>
      <c r="G10" s="72"/>
      <c r="H10" s="72"/>
      <c r="I10" s="72"/>
      <c r="J10" s="72"/>
      <c r="K10" s="72"/>
      <c r="L10" s="72"/>
    </row>
    <row r="11" spans="2:12" ht="27.9" customHeight="1">
      <c r="B11" s="72"/>
      <c r="C11" s="72"/>
      <c r="D11" s="72"/>
      <c r="E11" s="72"/>
      <c r="F11" s="72"/>
      <c r="G11" s="72"/>
      <c r="H11" s="72"/>
      <c r="I11" s="72"/>
      <c r="J11" s="72"/>
      <c r="K11" s="72"/>
      <c r="L11" s="72"/>
    </row>
    <row r="12" spans="2:12" ht="27.9" customHeight="1">
      <c r="B12" s="72"/>
      <c r="C12" s="72"/>
      <c r="D12" s="72"/>
      <c r="E12" s="72"/>
      <c r="F12" s="72"/>
      <c r="G12" s="72"/>
      <c r="H12" s="72"/>
      <c r="I12" s="72"/>
      <c r="J12" s="72"/>
      <c r="K12" s="72"/>
      <c r="L12" s="72"/>
    </row>
    <row r="13" spans="2:12" ht="27.9" customHeight="1">
      <c r="B13" s="72"/>
      <c r="C13" s="72"/>
      <c r="D13" s="72"/>
      <c r="E13" s="72"/>
      <c r="F13" s="72"/>
      <c r="G13" s="72"/>
      <c r="H13" s="72"/>
      <c r="I13" s="72"/>
      <c r="J13" s="72"/>
      <c r="K13" s="72"/>
      <c r="L13" s="72"/>
    </row>
    <row r="14" spans="2:12" ht="27.9" customHeight="1">
      <c r="B14" s="72"/>
      <c r="C14" s="72"/>
      <c r="D14" s="72"/>
      <c r="E14" s="72"/>
      <c r="F14" s="72"/>
      <c r="G14" s="72"/>
      <c r="H14" s="72"/>
      <c r="I14" s="72"/>
      <c r="J14" s="72"/>
      <c r="K14" s="72"/>
      <c r="L14" s="72"/>
    </row>
    <row r="15" spans="2:12">
      <c r="B15" s="72"/>
      <c r="C15" s="72"/>
      <c r="D15" s="72"/>
      <c r="E15" s="72"/>
      <c r="F15" s="72"/>
      <c r="G15" s="72"/>
      <c r="H15" s="72"/>
      <c r="I15" s="72"/>
      <c r="J15" s="72"/>
      <c r="K15" s="72"/>
      <c r="L15" s="72"/>
    </row>
    <row r="16" spans="2:12">
      <c r="B16" s="72"/>
      <c r="C16" s="72"/>
      <c r="D16" s="72"/>
      <c r="E16" s="72"/>
      <c r="F16" s="72"/>
      <c r="G16" s="72"/>
      <c r="H16" s="72"/>
      <c r="I16" s="72"/>
      <c r="J16" s="72"/>
      <c r="K16" s="72"/>
      <c r="L16" s="72"/>
    </row>
    <row r="17" spans="2:12">
      <c r="B17" s="72"/>
      <c r="C17" s="72"/>
      <c r="D17" s="72"/>
      <c r="E17" s="72"/>
      <c r="F17" s="72"/>
      <c r="G17" s="72"/>
      <c r="H17" s="72"/>
      <c r="I17" s="72"/>
      <c r="J17" s="72"/>
      <c r="K17" s="72"/>
      <c r="L17" s="72"/>
    </row>
    <row r="18" spans="2:12">
      <c r="B18" s="72" t="s">
        <v>139</v>
      </c>
      <c r="C18" s="72"/>
      <c r="D18" s="72"/>
      <c r="E18" s="72"/>
      <c r="F18" s="72"/>
      <c r="G18" s="72"/>
      <c r="H18" s="72"/>
      <c r="I18" s="72"/>
      <c r="J18" s="72"/>
      <c r="K18" s="72"/>
      <c r="L18" s="72"/>
    </row>
    <row r="19" spans="2:12">
      <c r="B19" s="72"/>
      <c r="C19" s="72"/>
      <c r="D19" s="72"/>
      <c r="E19" s="72"/>
      <c r="F19" s="72"/>
      <c r="G19" s="72"/>
      <c r="H19" s="72"/>
      <c r="I19" s="72"/>
      <c r="J19" s="72"/>
      <c r="K19" s="72"/>
      <c r="L19" s="72"/>
    </row>
    <row r="20" spans="2:12">
      <c r="B20" s="72"/>
      <c r="C20" s="72"/>
      <c r="D20" s="72"/>
      <c r="E20" s="72"/>
      <c r="F20" s="72"/>
      <c r="G20" s="72"/>
      <c r="H20" s="72"/>
      <c r="I20" s="72"/>
      <c r="J20" s="72"/>
      <c r="K20" s="72"/>
      <c r="L20" s="72"/>
    </row>
    <row r="21" spans="2:12">
      <c r="B21" s="72"/>
      <c r="C21" s="72"/>
      <c r="D21" s="72"/>
      <c r="E21" s="72"/>
      <c r="F21" s="72"/>
      <c r="G21" s="72"/>
      <c r="H21" s="72"/>
      <c r="I21" s="72"/>
      <c r="J21" s="72"/>
      <c r="K21" s="72"/>
      <c r="L21" s="72"/>
    </row>
    <row r="22" spans="2:12">
      <c r="B22" s="72"/>
      <c r="C22" s="72"/>
      <c r="D22" s="72"/>
      <c r="E22" s="72"/>
      <c r="F22" s="72"/>
      <c r="G22" s="72"/>
      <c r="H22" s="72"/>
      <c r="I22" s="72"/>
      <c r="J22" s="72"/>
      <c r="K22" s="72"/>
      <c r="L22" s="72"/>
    </row>
    <row r="23" spans="2:12" ht="31.5">
      <c r="B23" s="76" t="s">
        <v>140</v>
      </c>
      <c r="C23" s="75"/>
      <c r="D23" s="75"/>
      <c r="E23" s="75"/>
      <c r="F23" s="75"/>
      <c r="G23" s="75"/>
      <c r="H23" s="75"/>
      <c r="I23" s="75"/>
      <c r="J23" s="75"/>
    </row>
  </sheetData>
  <phoneticPr fontId="54"/>
  <pageMargins left="0.19685039370078741" right="0.15748031496062992" top="0.98425196850393704" bottom="0.98425196850393704" header="0.31496062992125984" footer="0.31496062992125984"/>
  <pageSetup paperSize="9" scale="68" fitToWidth="2" fitToHeight="2" orientation="portrait" r:id="rId1"/>
  <rowBreaks count="1" manualBreakCount="1">
    <brk id="22" max="11" man="1"/>
  </rowBreaks>
  <colBreaks count="1" manualBreakCount="1">
    <brk id="12"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B18"/>
  <sheetViews>
    <sheetView view="pageBreakPreview" topLeftCell="A10" zoomScale="60" zoomScaleNormal="100" workbookViewId="0">
      <selection activeCell="O26" sqref="O25:O26"/>
    </sheetView>
  </sheetViews>
  <sheetFormatPr defaultRowHeight="18"/>
  <sheetData>
    <row r="1" spans="2:2">
      <c r="B1" s="117" t="s">
        <v>163</v>
      </c>
    </row>
    <row r="2" spans="2:2">
      <c r="B2" s="118"/>
    </row>
    <row r="3" spans="2:2">
      <c r="B3" s="117"/>
    </row>
    <row r="7" spans="2:2">
      <c r="B7" s="116"/>
    </row>
    <row r="16" spans="2:2">
      <c r="B16" s="117" t="s">
        <v>164</v>
      </c>
    </row>
    <row r="17" spans="2:2">
      <c r="B17" s="117" t="s">
        <v>165</v>
      </c>
    </row>
    <row r="18" spans="2:2">
      <c r="B18" s="119" t="s">
        <v>166</v>
      </c>
    </row>
  </sheetData>
  <phoneticPr fontId="54"/>
  <hyperlinks>
    <hyperlink ref="B18" r:id="rId1" xr:uid="{00000000-0004-0000-0400-000000000000}"/>
  </hyperlinks>
  <pageMargins left="0.7" right="0.7" top="0.75" bottom="0.75" header="0.3" footer="0.3"/>
  <pageSetup paperSize="9" scale="69" orientation="portrait" horizontalDpi="4294967294"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【申請書】様式1-1と1-2</vt:lpstr>
      <vt:lpstr>【申請書】様式2 </vt:lpstr>
      <vt:lpstr>【収支予算書】様式3 </vt:lpstr>
      <vt:lpstr>ガイドブック掲載イメージ（様式2から反映）</vt:lpstr>
      <vt:lpstr>参考 SDGｓについて</vt:lpstr>
      <vt:lpstr>'【収支予算書】様式3 '!Print_Area</vt:lpstr>
      <vt:lpstr>'【申請書】様式1-1と1-2'!Print_Area</vt:lpstr>
      <vt:lpstr>'【申請書】様式2 '!Print_Area</vt:lpstr>
      <vt:lpstr>'ガイドブック掲載イメージ（様式2から反映）'!Print_Area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なごや環境大学実行委員会事務局</dc:creator>
  <cp:lastModifiedBy>事務局 なごや環境大学実行委員会</cp:lastModifiedBy>
  <cp:lastPrinted>2024-04-16T06:07:08Z</cp:lastPrinted>
  <dcterms:created xsi:type="dcterms:W3CDTF">2016-10-28T03:13:49Z</dcterms:created>
  <dcterms:modified xsi:type="dcterms:W3CDTF">2024-10-05T06:22:07Z</dcterms:modified>
</cp:coreProperties>
</file>